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135" windowHeight="7620" firstSheet="1" activeTab="1"/>
  </bookViews>
  <sheets>
    <sheet name="Karoo New " sheetId="1" r:id="rId1"/>
    <sheet name="Blank" sheetId="4" r:id="rId2"/>
  </sheets>
  <definedNames>
    <definedName name="_xlnm.Print_Titles" localSheetId="1">Blank!$1:$2</definedName>
  </definedNames>
  <calcPr calcId="124519"/>
</workbook>
</file>

<file path=xl/calcChain.xml><?xml version="1.0" encoding="utf-8"?>
<calcChain xmlns="http://schemas.openxmlformats.org/spreadsheetml/2006/main">
  <c r="G1267" i="4"/>
  <c r="G1270"/>
  <c r="G1232"/>
  <c r="G1236"/>
  <c r="G1240"/>
  <c r="G1217"/>
  <c r="G1224"/>
  <c r="G1204"/>
  <c r="G1153"/>
  <c r="G1163"/>
  <c r="G1167"/>
  <c r="G1135"/>
  <c r="G1139"/>
  <c r="Q1139"/>
  <c r="G1146"/>
  <c r="G1149"/>
  <c r="Q1149"/>
  <c r="G1106"/>
  <c r="Q1023"/>
  <c r="Q982"/>
  <c r="G794"/>
  <c r="Q794"/>
  <c r="Q798"/>
  <c r="G768"/>
  <c r="G735"/>
  <c r="Q735"/>
  <c r="G685"/>
  <c r="G658"/>
  <c r="Q658"/>
  <c r="G603"/>
  <c r="G581"/>
  <c r="Q581"/>
  <c r="G561"/>
  <c r="Q561"/>
  <c r="G533"/>
  <c r="Q533"/>
  <c r="Q546"/>
  <c r="G522"/>
  <c r="G478"/>
  <c r="Q478"/>
  <c r="G490"/>
  <c r="H490"/>
  <c r="G440"/>
  <c r="Q440"/>
  <c r="G456"/>
  <c r="G460"/>
  <c r="G420"/>
  <c r="Q420"/>
  <c r="G389"/>
  <c r="Q386"/>
  <c r="G365"/>
  <c r="G326"/>
  <c r="Q326"/>
  <c r="G305"/>
  <c r="Q305"/>
  <c r="G299"/>
  <c r="Q299"/>
  <c r="G275"/>
  <c r="Q163"/>
  <c r="Q17"/>
</calcChain>
</file>

<file path=xl/sharedStrings.xml><?xml version="1.0" encoding="utf-8"?>
<sst xmlns="http://schemas.openxmlformats.org/spreadsheetml/2006/main" count="2731" uniqueCount="915">
  <si>
    <t>STATEMENT SHOWING THE POSITION AS PER AVAILABLE RECORD INCLUDING MIRCROFILMED VF-VII-A PREPARED</t>
  </si>
  <si>
    <t xml:space="preserve">DURING RE-WRITTEN PROCESS IN 1985-86 AND ONWARDS VIZ-A-VIZ THE CMPUTERIZED RECORD OF RIGHTS </t>
  </si>
  <si>
    <t>Name of District:</t>
  </si>
  <si>
    <t xml:space="preserve">Name of Taluka: </t>
  </si>
  <si>
    <t>Name of Deh:</t>
  </si>
  <si>
    <t xml:space="preserve">Sr.No. </t>
  </si>
  <si>
    <t xml:space="preserve">Latest Entry No. </t>
  </si>
  <si>
    <t xml:space="preserve">Register </t>
  </si>
  <si>
    <t xml:space="preserve">Name of Owner </t>
  </si>
  <si>
    <t xml:space="preserve">Share </t>
  </si>
  <si>
    <t xml:space="preserve">Survey No. </t>
  </si>
  <si>
    <t xml:space="preserve">Area </t>
  </si>
  <si>
    <t xml:space="preserve">Entry No. </t>
  </si>
  <si>
    <t>Date (mm/dd/yyyy)</t>
  </si>
  <si>
    <t>Date of Entry (dd/mm/yyyy)</t>
  </si>
  <si>
    <t xml:space="preserve">Remarks/ Reasons whether it is in Inconformity with VF-VII-A or not In Conformity With VF-VII-A. Remarks Reasons </t>
  </si>
  <si>
    <t xml:space="preserve">POSITION AS PER AVAILABLE RECORD IN MUKHTIARKAR OFFICE </t>
  </si>
  <si>
    <t xml:space="preserve">POSITION OF ENTRY NOS &amp; DATE OF PREVIOUS TRANSACTION </t>
  </si>
  <si>
    <t>POSITION AS PER MICROFILMED 
VF-VII-A (1985-86) SUPPLIED BY THE BOARD OF REVENUE</t>
  </si>
  <si>
    <t xml:space="preserve">VII-B </t>
  </si>
  <si>
    <t xml:space="preserve">VII-A </t>
  </si>
  <si>
    <t>In Confirmity With VF-VII-A</t>
  </si>
  <si>
    <t>NIL</t>
  </si>
  <si>
    <t>1-00</t>
  </si>
  <si>
    <t>VII-B</t>
  </si>
  <si>
    <t>4-00</t>
  </si>
  <si>
    <t>Pithoro</t>
  </si>
  <si>
    <t xml:space="preserve">Umerkot </t>
  </si>
  <si>
    <t>Date (dd/mm/yyyy)</t>
  </si>
  <si>
    <t>3-33</t>
  </si>
  <si>
    <t>2-00</t>
  </si>
  <si>
    <t>0.34</t>
  </si>
  <si>
    <t>Karoo (New)</t>
  </si>
  <si>
    <t>04-02-2015</t>
  </si>
  <si>
    <t xml:space="preserve">Bilawal Khan S/o Pandhi Khan Shar Release of Charge ZTBL Pithoro </t>
  </si>
  <si>
    <t>0.30</t>
  </si>
  <si>
    <t xml:space="preserve">39/1 Others </t>
  </si>
  <si>
    <t>26-9-1997</t>
  </si>
  <si>
    <t>19-5-1994</t>
  </si>
  <si>
    <t>Janat W/o Haji Ghulam M</t>
  </si>
  <si>
    <t>75-05</t>
  </si>
  <si>
    <t>05-01-2015</t>
  </si>
  <si>
    <t xml:space="preserve">Mubarak Ahmed S/o Asharif Ahmed Gondal </t>
  </si>
  <si>
    <t>1.649</t>
  </si>
  <si>
    <t xml:space="preserve">42/1 Others </t>
  </si>
  <si>
    <t>8-10</t>
  </si>
  <si>
    <t>21-8-2008</t>
  </si>
  <si>
    <t xml:space="preserve">Sharif Ahmed S/o Ali M Others </t>
  </si>
  <si>
    <t>498-38</t>
  </si>
  <si>
    <t>08-5-2014</t>
  </si>
  <si>
    <t xml:space="preserve">M Ramzan S/o Dodo Mangrio Others </t>
  </si>
  <si>
    <t xml:space="preserve">71/3 Ohters </t>
  </si>
  <si>
    <t>3-22</t>
  </si>
  <si>
    <t>13-4-1996</t>
  </si>
  <si>
    <t>04-02-1996</t>
  </si>
  <si>
    <t xml:space="preserve">Karam Chand S/o Mohin Das Others </t>
  </si>
  <si>
    <t>11-39</t>
  </si>
  <si>
    <t xml:space="preserve">Mukhtiar Ali S/o Punhon Shar Mortgage High Court Hyderabad </t>
  </si>
  <si>
    <t>34/4</t>
  </si>
  <si>
    <t>12-9-2013</t>
  </si>
  <si>
    <t>30-6-1994</t>
  </si>
  <si>
    <t xml:space="preserve">Punhon S/o Dilber Shar </t>
  </si>
  <si>
    <t xml:space="preserve">34/4 Others </t>
  </si>
  <si>
    <t>15-04</t>
  </si>
  <si>
    <t>29-4-2014</t>
  </si>
  <si>
    <t xml:space="preserve">Deedar Ali S/o Khamiso Shar </t>
  </si>
  <si>
    <t>1.50</t>
  </si>
  <si>
    <t xml:space="preserve">70/1 Others </t>
  </si>
  <si>
    <t>7-21</t>
  </si>
  <si>
    <t xml:space="preserve">Gul Hassan S/o Ghulam Murtaza Others </t>
  </si>
  <si>
    <t>23-12-2013</t>
  </si>
  <si>
    <t xml:space="preserve">Nooroz Khan S/o M Hussain Pathan </t>
  </si>
  <si>
    <t>2.206</t>
  </si>
  <si>
    <t>11-01</t>
  </si>
  <si>
    <t xml:space="preserve">Nasir Ahmed S/o Ali M Others </t>
  </si>
  <si>
    <t>24-9-2013</t>
  </si>
  <si>
    <t xml:space="preserve">Muhammad S/o Suleman Saand </t>
  </si>
  <si>
    <t>0.077</t>
  </si>
  <si>
    <t>3.33.50</t>
  </si>
  <si>
    <t>02-11-2009</t>
  </si>
  <si>
    <t xml:space="preserve">Sardar M S/o M Khan Others </t>
  </si>
  <si>
    <t xml:space="preserve">Rano s/o Akram Shar </t>
  </si>
  <si>
    <t>2 10/84</t>
  </si>
  <si>
    <t>11-16</t>
  </si>
  <si>
    <t>03-7-1989</t>
  </si>
  <si>
    <t xml:space="preserve">Sharif Ahmed s/o Ali M Others </t>
  </si>
  <si>
    <t xml:space="preserve">Gul Gohar S/o Rano Others </t>
  </si>
  <si>
    <t>7-19</t>
  </si>
  <si>
    <t>11.37</t>
  </si>
  <si>
    <t>56-28.50</t>
  </si>
  <si>
    <t>08-01-2005</t>
  </si>
  <si>
    <t xml:space="preserve">Rasool Bux s/o M Khan Others </t>
  </si>
  <si>
    <t xml:space="preserve">Muhammad S/o Suleman </t>
  </si>
  <si>
    <t>0.051</t>
  </si>
  <si>
    <t>2-22</t>
  </si>
  <si>
    <t>10-02-2011</t>
  </si>
  <si>
    <t xml:space="preserve">M Nawaz S/o M Khan Others </t>
  </si>
  <si>
    <t>Mukhtiar Ali S/o Punhon Shar</t>
  </si>
  <si>
    <t>3.74</t>
  </si>
  <si>
    <t>18-26</t>
  </si>
  <si>
    <t>14-11-2012</t>
  </si>
  <si>
    <t xml:space="preserve">Bilawal S/o Pandhi Khan Shar </t>
  </si>
  <si>
    <t>21/2</t>
  </si>
  <si>
    <t>24-11-1991</t>
  </si>
  <si>
    <t xml:space="preserve">Na Qaboli </t>
  </si>
  <si>
    <t>15-12-2011</t>
  </si>
  <si>
    <t xml:space="preserve">Amir Iqbal S/o Ijaz Ahmed Others </t>
  </si>
  <si>
    <t>1.638</t>
  </si>
  <si>
    <t>8-06</t>
  </si>
  <si>
    <t xml:space="preserve">Ijaz Ahmed S/o Bashir Ahmed Others </t>
  </si>
  <si>
    <t>15-11-2011</t>
  </si>
  <si>
    <t xml:space="preserve">Ameer Ali S/o Khamiso Shar Baloch </t>
  </si>
  <si>
    <t>0.040</t>
  </si>
  <si>
    <t>20-8-1998</t>
  </si>
  <si>
    <t xml:space="preserve">Maqsood Ali s/o Maher Ali Others </t>
  </si>
  <si>
    <t xml:space="preserve">Ali Nawaz S/o M Nawaz Others </t>
  </si>
  <si>
    <t>4.25</t>
  </si>
  <si>
    <t>21-08</t>
  </si>
  <si>
    <t>POSITION AS PER AVAILABLE RECORD IN MUKHTIARKAR</t>
  </si>
  <si>
    <t>POSITION OR ENTRIEY NOS &amp; DATED OF TRANSACTION</t>
  </si>
  <si>
    <t>POSITION AS PER MICROFILMED VF-VII-A(1985-86)SUPPLIED BY THE BOARD OF REVENUE</t>
  </si>
  <si>
    <t>REMARKAS/REASONS WHETHER IN IS IN INCONFORMITY WITH VF-VII-a OF NOT IN INCONFORMITY WITH</t>
  </si>
  <si>
    <t>Sr.No:</t>
  </si>
  <si>
    <t>Latest Entry no:</t>
  </si>
  <si>
    <t>Date</t>
  </si>
  <si>
    <t>(dd/mm/yy)</t>
  </si>
  <si>
    <t>Name of Owner</t>
  </si>
  <si>
    <t>Register</t>
  </si>
  <si>
    <t>Share</t>
  </si>
  <si>
    <t>Survey No:</t>
  </si>
  <si>
    <t>Area</t>
  </si>
  <si>
    <t>Entry No:</t>
  </si>
  <si>
    <t>Date (dd/mm/yy)</t>
  </si>
  <si>
    <t>Date of Entry (dd/mm/yy)</t>
  </si>
  <si>
    <t>share</t>
  </si>
  <si>
    <t>VF-VII-A-REMARKS /REASONS</t>
  </si>
  <si>
    <t>Mrs. MumtazBibi D/o Gh. Muhiudin</t>
  </si>
  <si>
    <t>And others</t>
  </si>
  <si>
    <t>104/1to16</t>
  </si>
  <si>
    <t>105/1to16</t>
  </si>
  <si>
    <t>19/02/96</t>
  </si>
  <si>
    <t>14/06/94</t>
  </si>
  <si>
    <t>VII-A</t>
  </si>
  <si>
    <t>Ahsan ullah s/o Fazal Muhammad</t>
  </si>
  <si>
    <t>104/11to16</t>
  </si>
  <si>
    <t>Xv</t>
  </si>
  <si>
    <t>23/07/09</t>
  </si>
  <si>
    <t>Gh. Nabi s/o Bachal</t>
  </si>
  <si>
    <t>43/1,2,3,5</t>
  </si>
  <si>
    <t>31/10/02</t>
  </si>
  <si>
    <t>Gh. Ali s/o Jani</t>
  </si>
  <si>
    <t>43/1to3</t>
  </si>
  <si>
    <t>18/06/09</t>
  </si>
  <si>
    <t>M. Salman s/o Mahtab</t>
  </si>
  <si>
    <t>13/2</t>
  </si>
  <si>
    <t>Mehtab khan s/o M.Khan</t>
  </si>
  <si>
    <t>Sir Session Judge</t>
  </si>
  <si>
    <t>Mirpurkhas</t>
  </si>
  <si>
    <t>Khushi Muhammad</t>
  </si>
  <si>
    <t>Sher Muhammad</t>
  </si>
  <si>
    <t>61/2</t>
  </si>
  <si>
    <t>27/06/94</t>
  </si>
  <si>
    <t>Bhutto s/o Sher Muhammad Lagari</t>
  </si>
  <si>
    <t>61/1to16</t>
  </si>
  <si>
    <t>18/06/90</t>
  </si>
  <si>
    <t>A.B.L</t>
  </si>
  <si>
    <t>M.A Jinah Road Mirpurkhas</t>
  </si>
  <si>
    <t>M. Akhtar s/o Chand shah</t>
  </si>
  <si>
    <t>102/1to10</t>
  </si>
  <si>
    <t>Kamal shah s/o Samroo shah</t>
  </si>
  <si>
    <t>100/1to15</t>
  </si>
  <si>
    <t>Same as above</t>
  </si>
  <si>
    <t>M. Nazeer kashif s/o Abdul jabbar</t>
  </si>
  <si>
    <t>133/10,11,12</t>
  </si>
  <si>
    <t>15/06/94</t>
  </si>
  <si>
    <t>Rashid Ali Shah s/o Murad Ali shah</t>
  </si>
  <si>
    <t>30/1to16</t>
  </si>
  <si>
    <t>Others</t>
  </si>
  <si>
    <t>Z.T.B</t>
  </si>
  <si>
    <t xml:space="preserve">Shafi Muhammad s/o Basheer Ahmed </t>
  </si>
  <si>
    <t>5/1to16</t>
  </si>
  <si>
    <t>23/12/93</t>
  </si>
  <si>
    <t>Entry no 45 came from DFXV Book no 6661</t>
  </si>
  <si>
    <t>Entry no 41,43</t>
  </si>
  <si>
    <t>15/07/08</t>
  </si>
  <si>
    <t>Mrs. Zareena</t>
  </si>
  <si>
    <t>Tahir w/o Tahir khan</t>
  </si>
  <si>
    <t>21/04/07</t>
  </si>
  <si>
    <t>26/06/93</t>
  </si>
  <si>
    <t>18/01/85</t>
  </si>
  <si>
    <t xml:space="preserve">Ahsanullah s/o Fazal Muhammad </t>
  </si>
  <si>
    <t>122/1to13</t>
  </si>
  <si>
    <t>A-G</t>
  </si>
  <si>
    <t>363-04</t>
  </si>
  <si>
    <t>Civil Judge &amp; Judicial Magistrate –I</t>
  </si>
  <si>
    <t>Dill Nawaz s/o Ch. Khan</t>
  </si>
  <si>
    <t>76/1to16</t>
  </si>
  <si>
    <t>16/04/94</t>
  </si>
  <si>
    <t xml:space="preserve">Sohrab khan s/o Balochoo khan </t>
  </si>
  <si>
    <t>74/1to16</t>
  </si>
  <si>
    <t>14/03/08</t>
  </si>
  <si>
    <t xml:space="preserve">M. Yameen s/o Sardar Mohammad </t>
  </si>
  <si>
    <t>114/11,12,13</t>
  </si>
  <si>
    <t>15/04/94</t>
  </si>
  <si>
    <t xml:space="preserve">Sardar Muhammad s/o Faqeer Muhammad </t>
  </si>
  <si>
    <t>114/11,13</t>
  </si>
  <si>
    <t xml:space="preserve">M. Yameen Sardar  Muhammad </t>
  </si>
  <si>
    <t xml:space="preserve">Same </t>
  </si>
  <si>
    <t xml:space="preserve">As </t>
  </si>
  <si>
    <t>Above</t>
  </si>
  <si>
    <t>Junaid khan s/o Anwar khan</t>
  </si>
  <si>
    <t>114/3,4</t>
  </si>
  <si>
    <t>25/10/05</t>
  </si>
  <si>
    <t xml:space="preserve">Hashmat shah s/o Kamal shah </t>
  </si>
  <si>
    <t xml:space="preserve">Muhammad ul din s/o Ghani </t>
  </si>
  <si>
    <t>100/6</t>
  </si>
  <si>
    <t>115/5to8</t>
  </si>
  <si>
    <t xml:space="preserve">M. Yaseen s/o Sardar Muhammad </t>
  </si>
  <si>
    <t>114/11,12</t>
  </si>
  <si>
    <t xml:space="preserve">District cession Judge </t>
  </si>
  <si>
    <t xml:space="preserve">Mir Nazeer kashif s/o Abdul Jabbar </t>
  </si>
  <si>
    <t>15/06/91</t>
  </si>
  <si>
    <t>Rashid Ali shah s/o Muhammad Mir shah</t>
  </si>
  <si>
    <t xml:space="preserve">Sir Additional Magistrate Judge HYD Sindh </t>
  </si>
  <si>
    <t>141/1to6</t>
  </si>
  <si>
    <t>Asmatullah s/o Noor Muhammad</t>
  </si>
  <si>
    <t>121/1to5</t>
  </si>
  <si>
    <t>21/10/07</t>
  </si>
  <si>
    <t xml:space="preserve">Junaid khan s/o Anwar khan </t>
  </si>
  <si>
    <t>78/1to16</t>
  </si>
  <si>
    <t>73A</t>
  </si>
  <si>
    <t>26/06/94</t>
  </si>
  <si>
    <t>31/01/94</t>
  </si>
  <si>
    <t xml:space="preserve">Jawad Anwar s/o Anwar khan </t>
  </si>
  <si>
    <t xml:space="preserve">Balochoo khan s/o Rawat khan </t>
  </si>
  <si>
    <t>and others</t>
  </si>
  <si>
    <t>41/1to16</t>
  </si>
  <si>
    <t>24/09/07</t>
  </si>
  <si>
    <t>Ganga Ram s/o Naagjee</t>
  </si>
  <si>
    <t>149/14</t>
  </si>
  <si>
    <t xml:space="preserve">Asmatullah s/o Noor Muhammad </t>
  </si>
  <si>
    <t xml:space="preserve">M. Nazeer kashif s/o Abdul Jabbar </t>
  </si>
  <si>
    <t>19/05/06</t>
  </si>
  <si>
    <t>Badar-ul-Din s/o Choty shah</t>
  </si>
  <si>
    <t>Mir Yaseen s/o Sardar Muhammad Shah</t>
  </si>
  <si>
    <t>126/2,3</t>
  </si>
  <si>
    <t>Rehmat Ali s/o Muhammad khan</t>
  </si>
  <si>
    <t>114/5,6</t>
  </si>
  <si>
    <t>Arsalan ullah s/o Ahsan Ullah</t>
  </si>
  <si>
    <t>110/1to16</t>
  </si>
  <si>
    <t>Ahsanullah s/o Fazal Mehmood</t>
  </si>
  <si>
    <t>24/07/07</t>
  </si>
  <si>
    <t>149/1to8</t>
  </si>
  <si>
    <t>Dill Nawaz s/o Ghulab</t>
  </si>
  <si>
    <t>Attique Muhammad s/o Baddar-ul-Din</t>
  </si>
  <si>
    <t>85/1to16</t>
  </si>
  <si>
    <t>148/1to3</t>
  </si>
  <si>
    <t>Lal Bux s/o Sabgho</t>
  </si>
  <si>
    <t>47/1to16</t>
  </si>
  <si>
    <t>Rawat s/o Bachoo</t>
  </si>
  <si>
    <t>Mukhtiar Ali s/o Gh. Nabi</t>
  </si>
  <si>
    <t>43/1,2,3</t>
  </si>
  <si>
    <t xml:space="preserve">Gh. Nabi s/o Jani </t>
  </si>
  <si>
    <t>Accountant cession court Mirpurkhas</t>
  </si>
  <si>
    <t xml:space="preserve">Yar Muhammad s/o Allah janu </t>
  </si>
  <si>
    <t>20/1,2</t>
  </si>
  <si>
    <t>Yar Muhammad Juria</t>
  </si>
  <si>
    <t>20/1,2,8</t>
  </si>
  <si>
    <t>18/07/07</t>
  </si>
  <si>
    <t xml:space="preserve">Lal Bux s/o Sabgho </t>
  </si>
  <si>
    <t>7.39.1/2</t>
  </si>
  <si>
    <t>Khan</t>
  </si>
  <si>
    <t>40/2to7</t>
  </si>
  <si>
    <t>14/07/07</t>
  </si>
  <si>
    <t xml:space="preserve">Yar Muhammad s/o Juria </t>
  </si>
  <si>
    <t>17/01/03</t>
  </si>
  <si>
    <t>13/01/03</t>
  </si>
  <si>
    <t>23/12//93</t>
  </si>
  <si>
    <t>18/06/07</t>
  </si>
  <si>
    <t xml:space="preserve">Mirza Mushtaque Baig s/o  Mirza Niaz Baig </t>
  </si>
  <si>
    <t>62/1,8</t>
  </si>
  <si>
    <t xml:space="preserve">Niaz Baig s/o Mushtaque Baig Fayaz Baig s/o Hyder Baig </t>
  </si>
  <si>
    <t>63/1to4</t>
  </si>
  <si>
    <t>14/06/17</t>
  </si>
  <si>
    <t>M. Akram s/o Ahmed khan</t>
  </si>
  <si>
    <t>145/3,4</t>
  </si>
  <si>
    <t xml:space="preserve">Malhar khan s/o Peer khan </t>
  </si>
  <si>
    <t>Rawat khan s/o Bachoo khan</t>
  </si>
  <si>
    <t>145/7,8</t>
  </si>
  <si>
    <t>M. Aarif Mohi-ul-Din</t>
  </si>
  <si>
    <t>Abdul jabbar</t>
  </si>
  <si>
    <t xml:space="preserve">Others </t>
  </si>
  <si>
    <t>M. Nazeer Ashique Ali s/o Abdul jabbar</t>
  </si>
  <si>
    <t xml:space="preserve">And others </t>
  </si>
  <si>
    <t>31/05/07</t>
  </si>
  <si>
    <t xml:space="preserve">Mrs. Jado S/o Ali Muhammad </t>
  </si>
  <si>
    <t>6.1/4</t>
  </si>
  <si>
    <t>43/1,2.3</t>
  </si>
  <si>
    <t>Gh. Ali s/o Jani and others</t>
  </si>
  <si>
    <t>-14.2/</t>
  </si>
  <si>
    <t>43/1,2</t>
  </si>
  <si>
    <t xml:space="preserve">M. Ashique s/o Badar-ul-Din </t>
  </si>
  <si>
    <t>148/1.2.3</t>
  </si>
  <si>
    <t xml:space="preserve">Attique Muhammad s/o Badar-ul-din </t>
  </si>
  <si>
    <t>14/1,2,3</t>
  </si>
  <si>
    <t>0/05/07</t>
  </si>
  <si>
    <t>Tarique Aziz s/o Ab Aziz and others</t>
  </si>
  <si>
    <t xml:space="preserve">Dilnawaz s/o Ghulab </t>
  </si>
  <si>
    <t>85/7to16</t>
  </si>
  <si>
    <t>21/11/0</t>
  </si>
  <si>
    <t>Rana Tahir Ahsan s/o Ahsan ullah and others</t>
  </si>
  <si>
    <t>0.1/4</t>
  </si>
  <si>
    <t>11/0/95</t>
  </si>
  <si>
    <t>Ahsanullah s/o Fazal Mehmood and others</t>
  </si>
  <si>
    <t>21/04/87</t>
  </si>
  <si>
    <t>Rana Tahir Ahsan s/o Ahsan Ullah and others</t>
  </si>
  <si>
    <t>0.3/5</t>
  </si>
  <si>
    <t>21/04/8</t>
  </si>
  <si>
    <t>National Bank Mail Branch Mirpurkhas</t>
  </si>
  <si>
    <t>Shadab ali s/o Dino</t>
  </si>
  <si>
    <t xml:space="preserve">Rehlwan s/o Dino </t>
  </si>
  <si>
    <t>118/1to16</t>
  </si>
  <si>
    <t>Sabab Ali s/o Dino</t>
  </si>
  <si>
    <t>19/06/97</t>
  </si>
  <si>
    <t>Pehlwan s/o Dino and others</t>
  </si>
  <si>
    <t>31/03/07</t>
  </si>
  <si>
    <t>DilNawaz s/o Gh. Khan</t>
  </si>
  <si>
    <t>26/11/02</t>
  </si>
  <si>
    <t>Dil Nawaz s/o Ghulab and others</t>
  </si>
  <si>
    <t>M. Attique s/o Badar-ul-Din</t>
  </si>
  <si>
    <t>147/1to3</t>
  </si>
  <si>
    <t>Attique Muhammad s/o Badar-ul-Din</t>
  </si>
  <si>
    <t>10/1,8,9</t>
  </si>
  <si>
    <t>Nawal s/o Khushhal and others</t>
  </si>
  <si>
    <t xml:space="preserve">Mrs. Waheedan Khatoon D/o Zaheer khan </t>
  </si>
  <si>
    <t>24/9,10,11</t>
  </si>
  <si>
    <t>23/12/07</t>
  </si>
  <si>
    <t>M. Sharafat s/o Hashmat shah</t>
  </si>
  <si>
    <t>105/1to5</t>
  </si>
  <si>
    <t>19/10/06</t>
  </si>
  <si>
    <t>Kamal shah s/o samroo khan</t>
  </si>
  <si>
    <t>Azmat shah s/o chand shah</t>
  </si>
  <si>
    <t>Poro khan s/Murad</t>
  </si>
  <si>
    <t>145/7,8,3,4</t>
  </si>
  <si>
    <t>05/0/98</t>
  </si>
  <si>
    <t>Malhar khan s/oPeer khan</t>
  </si>
  <si>
    <t>Muraad khan s/o Peer khan</t>
  </si>
  <si>
    <t>145/17,8</t>
  </si>
  <si>
    <t>22/11/06</t>
  </si>
  <si>
    <t xml:space="preserve">Fakhar-ul-Din s/o Khushhal khan </t>
  </si>
  <si>
    <t>30/08/99</t>
  </si>
  <si>
    <t>26/01/94</t>
  </si>
  <si>
    <t>28/08/94</t>
  </si>
  <si>
    <t>Nowal Khushhal and others</t>
  </si>
  <si>
    <t xml:space="preserve">Mrs. Waheedan Khatoon d/o nohard khan </t>
  </si>
  <si>
    <t>19/1to14</t>
  </si>
  <si>
    <t>Chand s/o Shahid khan</t>
  </si>
  <si>
    <t>100/1to5</t>
  </si>
  <si>
    <t>Kamal shah s/o shahid shah</t>
  </si>
  <si>
    <t>23\09\06</t>
  </si>
  <si>
    <t>Hyat Ali s/o Sohrab khan</t>
  </si>
  <si>
    <t>31/19/94</t>
  </si>
  <si>
    <t>Bachoo khan s/o rawat khan and others</t>
  </si>
  <si>
    <t>25/07/06</t>
  </si>
  <si>
    <t>M. Ameen s/o kaloo khan</t>
  </si>
  <si>
    <t>11/1to4</t>
  </si>
  <si>
    <t>Sardar khan s/o qamar khan and others</t>
  </si>
  <si>
    <t>15/13to16</t>
  </si>
  <si>
    <t>Second Additional &amp;cession judge Mirpurkhas</t>
  </si>
  <si>
    <t>149/12</t>
  </si>
  <si>
    <t>25/04/06</t>
  </si>
  <si>
    <t>Gh. Nabi sobadal</t>
  </si>
  <si>
    <t>24/12/04</t>
  </si>
  <si>
    <t>43/5to16</t>
  </si>
  <si>
    <t>24/05/06</t>
  </si>
  <si>
    <t>Khair Muhammad</t>
  </si>
  <si>
    <t>Entry no 08 Came from DFXV entry no 32,33,Book No 58,90</t>
  </si>
  <si>
    <t>Sir. Civil Judicial &amp; Additional Judge Mirpurkhas</t>
  </si>
  <si>
    <t xml:space="preserve">Muhammad Nazim Ashique s/o Abdul jabbar </t>
  </si>
  <si>
    <t>156/94</t>
  </si>
  <si>
    <t>Mego s/o Bijal</t>
  </si>
  <si>
    <t>149/9</t>
  </si>
  <si>
    <t xml:space="preserve">Asmatullah Noor Muhammad </t>
  </si>
  <si>
    <t>M.A Jinah road Mirpurkhas</t>
  </si>
  <si>
    <t>20/05/97</t>
  </si>
  <si>
    <t xml:space="preserve">Kamala shah s/o samroo shah </t>
  </si>
  <si>
    <t>25/01/05</t>
  </si>
  <si>
    <t xml:space="preserve">M. Shareef s/o Hashmat Shah </t>
  </si>
  <si>
    <t>102/15,16</t>
  </si>
  <si>
    <t>15/01/93</t>
  </si>
  <si>
    <t>MashalShahid s/o kamallshah</t>
  </si>
  <si>
    <t>Mehmoodani s/o ghalii</t>
  </si>
  <si>
    <t>20/09/05</t>
  </si>
  <si>
    <t>Ghazi s/o Khuda Bux</t>
  </si>
  <si>
    <t>27/08/03</t>
  </si>
  <si>
    <t>Ghulaam Ali s/o Jani and others</t>
  </si>
  <si>
    <t>19/04/05</t>
  </si>
  <si>
    <t>Allah Bux s/o Makhi</t>
  </si>
  <si>
    <t>32/10,11,12</t>
  </si>
  <si>
    <t>23.19.1/2</t>
  </si>
  <si>
    <t>Jan Muhammad shah</t>
  </si>
  <si>
    <t xml:space="preserve">s/o Ghulam Nabi shah </t>
  </si>
  <si>
    <t>Entry no65 come from DFXV book no5890 entry no 39,43</t>
  </si>
  <si>
    <t>19/04/04</t>
  </si>
  <si>
    <t>Fazal allah Hussain s/o Ahmed pasha</t>
  </si>
  <si>
    <t>44/1to16</t>
  </si>
  <si>
    <t>Suhrab khan s/o Bacha khan Lagari</t>
  </si>
  <si>
    <t>3-16.1/2</t>
  </si>
  <si>
    <t>21/05/96</t>
  </si>
  <si>
    <t>Ghulam Nabi s/o Jani and others</t>
  </si>
  <si>
    <t>20/05/04</t>
  </si>
  <si>
    <t>H.B.L</t>
  </si>
  <si>
    <t>M.A Jinah Road Branch Mirpurkhas</t>
  </si>
  <si>
    <t xml:space="preserve">Liaquat Ali s/o Basheer  Ali </t>
  </si>
  <si>
    <t>5/ato16</t>
  </si>
  <si>
    <t>Entry no 45 Came from DFXV Book no 6661</t>
  </si>
  <si>
    <t xml:space="preserve">Fazal Mhammadgul Muhammad </t>
  </si>
  <si>
    <t>38/1to16</t>
  </si>
  <si>
    <t xml:space="preserve">Fazal Muhammad s/o Gul Muhammad </t>
  </si>
  <si>
    <t>18/02/04</t>
  </si>
  <si>
    <t xml:space="preserve">Fazal Muhammad Gul Muhammad </t>
  </si>
  <si>
    <t>23/06/2000</t>
  </si>
  <si>
    <t xml:space="preserve">Ghazi s/o Khuda Bux </t>
  </si>
  <si>
    <t>31/01/02</t>
  </si>
  <si>
    <t>Mrs. Bhagondi Jani</t>
  </si>
  <si>
    <t xml:space="preserve">Ghazi s/o wahid Bux </t>
  </si>
  <si>
    <t>3.1/8</t>
  </si>
  <si>
    <t>Azmat shah s/o Chand shah</t>
  </si>
  <si>
    <t>0/05/03</t>
  </si>
  <si>
    <t xml:space="preserve">Jaffar Ali s/o Jani </t>
  </si>
  <si>
    <t>90/1,2</t>
  </si>
  <si>
    <t>21/0/07</t>
  </si>
  <si>
    <t>Ghulam Muhammad s/o Mehro and others</t>
  </si>
  <si>
    <t>89/1to12</t>
  </si>
  <si>
    <t>Entry no 19 come from DFXV Book no 178 entry no 05</t>
  </si>
  <si>
    <t>Sir. Cession Judicial Magistrate Mirpurkhas</t>
  </si>
  <si>
    <t>Ali Muhammad and others</t>
  </si>
  <si>
    <t>Pehlwan s/o Dinno</t>
  </si>
  <si>
    <t>33.1/3</t>
  </si>
  <si>
    <t>71/6to11</t>
  </si>
  <si>
    <t>20/1,2,3</t>
  </si>
  <si>
    <t xml:space="preserve">Ghulam Nabi s/o Bachal </t>
  </si>
  <si>
    <t>Ghulam Ali s/o Jani and others</t>
  </si>
  <si>
    <t>24/12/02</t>
  </si>
  <si>
    <t>Khamiso s/o karam Khan</t>
  </si>
  <si>
    <t>Ghulam Nabi s/o Bachcal and others</t>
  </si>
  <si>
    <t>Bachal s/o shah ilahi and others</t>
  </si>
  <si>
    <t>30/11/02</t>
  </si>
  <si>
    <t xml:space="preserve">Mirpurkhas </t>
  </si>
  <si>
    <t>Entry no came from DFXV book no 6661</t>
  </si>
  <si>
    <t xml:space="preserve">Dill Nawaz khan s/o Ghulab khan </t>
  </si>
  <si>
    <t>142/1to16</t>
  </si>
  <si>
    <t>28-18.1/2</t>
  </si>
  <si>
    <t>Dill Nawaz khan s/o Ghulaab Khan and others</t>
  </si>
  <si>
    <t xml:space="preserve">Ahmed khan s/o alhario khan </t>
  </si>
  <si>
    <t>21/7to10</t>
  </si>
  <si>
    <t>Ahmed khan s/o alHajankhaskheli</t>
  </si>
  <si>
    <t>21/7to16</t>
  </si>
  <si>
    <t>Ghulam ali s/o Jani khan</t>
  </si>
  <si>
    <t>46/1,2,3</t>
  </si>
  <si>
    <t>Ghulam ali s/o Haji and others</t>
  </si>
  <si>
    <t>Shafee Ahmed s/o Basheer Ahmed</t>
  </si>
  <si>
    <t>Entry no came from DFXV book no 666</t>
  </si>
  <si>
    <t>Entry no 43,41</t>
  </si>
  <si>
    <t>Liaquat Ali s/o Basheer Ahmed</t>
  </si>
  <si>
    <t>Jaffar s/o Haji</t>
  </si>
  <si>
    <t>Ghulam Muhammad s/o Mehro</t>
  </si>
  <si>
    <t>Abdul rehman s/o Ahmed</t>
  </si>
  <si>
    <t>28/7to10</t>
  </si>
  <si>
    <t>84A</t>
  </si>
  <si>
    <t>20/02/89</t>
  </si>
  <si>
    <t>Saeed khan s/o bhooro khan</t>
  </si>
  <si>
    <t>42/1to16</t>
  </si>
  <si>
    <t>29/06/01</t>
  </si>
  <si>
    <t>Suhraab khan s/o Bachoo khan</t>
  </si>
  <si>
    <t>54/1to16</t>
  </si>
  <si>
    <t>Suhrab khan s/o Bachoo khan</t>
  </si>
  <si>
    <t>7/8to16</t>
  </si>
  <si>
    <t>Mrs. Dkandchan</t>
  </si>
  <si>
    <t>90/1,2 and others</t>
  </si>
  <si>
    <t>Gh Muhammad s/o Mehroo</t>
  </si>
  <si>
    <t xml:space="preserve">Anwar Khan s/o Aslam khan </t>
  </si>
  <si>
    <t>77/1to7</t>
  </si>
  <si>
    <t xml:space="preserve">Rawat khan s/o Bachoo khan </t>
  </si>
  <si>
    <t>A.D.B.P</t>
  </si>
  <si>
    <t>66/1to12</t>
  </si>
  <si>
    <t>Khair Muhammad s/o Jaryo</t>
  </si>
  <si>
    <t>66/1to2</t>
  </si>
  <si>
    <t>23-19.1/2</t>
  </si>
  <si>
    <t xml:space="preserve">Jaan Muhammad shah Ghulam Nabi </t>
  </si>
  <si>
    <t>22/09/2000</t>
  </si>
  <si>
    <t>Ramzan s/o Ghulam Ali</t>
  </si>
  <si>
    <t>22/09/99</t>
  </si>
  <si>
    <t>Gh Ali s/o Jani and others</t>
  </si>
  <si>
    <t>14.2/7</t>
  </si>
  <si>
    <t xml:space="preserve">Latif s/o Hyder </t>
  </si>
  <si>
    <t>31/13to16</t>
  </si>
  <si>
    <t>Latif Hyder khan and others</t>
  </si>
  <si>
    <t>Latif s/o Hyder khan</t>
  </si>
  <si>
    <t>27/06/2000</t>
  </si>
  <si>
    <t>22/06/2000</t>
  </si>
  <si>
    <t xml:space="preserve">Fazal Muhammad </t>
  </si>
  <si>
    <t>Gul Muhammad</t>
  </si>
  <si>
    <t>Fazal Muhammad s/o Gul Muhammad</t>
  </si>
  <si>
    <t>20/06/2000</t>
  </si>
  <si>
    <t>Muhammad Furqaan</t>
  </si>
  <si>
    <t>s/o Abdul jabbar</t>
  </si>
  <si>
    <t>Ahsan Allah s/o Fazal Muhammad and others</t>
  </si>
  <si>
    <t>29/05/2000</t>
  </si>
  <si>
    <t>Sher Muhammad s/o sonharo</t>
  </si>
  <si>
    <t>25/05/90</t>
  </si>
  <si>
    <t>Sher Muhammad s/o Soomaro khan</t>
  </si>
  <si>
    <t>31/12and others</t>
  </si>
  <si>
    <t xml:space="preserve">Mrs. Bhgobhurgari s/o Malhar khan </t>
  </si>
  <si>
    <t>-</t>
  </si>
  <si>
    <t>Malhar khan s/o Peer khan</t>
  </si>
  <si>
    <t>Abdul kareem s/o Gul Muhammad</t>
  </si>
  <si>
    <t>37/1to16</t>
  </si>
  <si>
    <t xml:space="preserve">Abdul kareem s/o Gul Muhammad </t>
  </si>
  <si>
    <t xml:space="preserve">Lal Bux s/o Dodo </t>
  </si>
  <si>
    <t>117/2,5,4,5</t>
  </si>
  <si>
    <t>Entry no 12 came from DFXV Book no 5890</t>
  </si>
  <si>
    <t>Entry no 39,43</t>
  </si>
  <si>
    <t xml:space="preserve">Gul Muhammad s/o Fazal Muhammad </t>
  </si>
  <si>
    <t>Abdul Kareem s/o Gull Muhammad</t>
  </si>
  <si>
    <t xml:space="preserve">Ramzan s/o Gh Ali </t>
  </si>
  <si>
    <t>A.D.B.P Mirpurkhas</t>
  </si>
  <si>
    <t>Fakhar ul din s/o Khushhal</t>
  </si>
  <si>
    <t>28/06/94</t>
  </si>
  <si>
    <t>26/08/94</t>
  </si>
  <si>
    <t>Nol s/o khushal</t>
  </si>
  <si>
    <t xml:space="preserve">Mrs. Waheedan Khatoon </t>
  </si>
  <si>
    <t>Namwar Khatoon w/o Sher Muhammad</t>
  </si>
  <si>
    <t xml:space="preserve">Abdul kareemgul Muhammad </t>
  </si>
  <si>
    <t>Gul Muhammad s/o Fazal Muhammad</t>
  </si>
  <si>
    <t>40/1,8,9</t>
  </si>
  <si>
    <t xml:space="preserve">Z.T.B </t>
  </si>
  <si>
    <t>Lal Bux s/o Sabagho</t>
  </si>
  <si>
    <t xml:space="preserve">Bhooro khan </t>
  </si>
  <si>
    <t>Murad khan and others</t>
  </si>
  <si>
    <t>Murad khan s/o Peer khan</t>
  </si>
  <si>
    <t>Miss. Soi d/o Mehroo</t>
  </si>
  <si>
    <t>89/11to12</t>
  </si>
  <si>
    <t>Entry no 19</t>
  </si>
  <si>
    <t>Come from D.F.X.V Book 178</t>
  </si>
  <si>
    <t>Entry no 05</t>
  </si>
  <si>
    <t xml:space="preserve">Noor Muhammad s/o Ghulaam Hyder </t>
  </si>
  <si>
    <t>92/1to14</t>
  </si>
  <si>
    <t>Ahmed s/o Wali Muhammad and others</t>
  </si>
  <si>
    <t>92/1to16</t>
  </si>
  <si>
    <t>Mashal Shah</t>
  </si>
  <si>
    <t>15/11/93</t>
  </si>
  <si>
    <t>Muhammad aldi s/o Gahai</t>
  </si>
  <si>
    <t>22/01/98</t>
  </si>
  <si>
    <t>Saeed khan bhoro khan</t>
  </si>
  <si>
    <t>Saeed khan s/o Bhaho khan</t>
  </si>
  <si>
    <t xml:space="preserve">Anwar khan s/o Haji Aslam </t>
  </si>
  <si>
    <t>50/1to4</t>
  </si>
  <si>
    <t>Sohrab khan s/o Bachoo khan</t>
  </si>
  <si>
    <t>Zafaryab s/o shah Muhammad and others</t>
  </si>
  <si>
    <t xml:space="preserve">Saeed khan s/o Bhoroo khan </t>
  </si>
  <si>
    <t>Saeed khan s/o Bhooro khan and others</t>
  </si>
  <si>
    <t>46/1to16</t>
  </si>
  <si>
    <t>Gulsher s/o Juria</t>
  </si>
  <si>
    <t>19/8,9</t>
  </si>
  <si>
    <t>Gul sher s/o Juria</t>
  </si>
  <si>
    <t>Ahmed s/o Juria</t>
  </si>
  <si>
    <t>21/1,2,7</t>
  </si>
  <si>
    <t>26/06/97</t>
  </si>
  <si>
    <t xml:space="preserve">Sameer khan </t>
  </si>
  <si>
    <t>Khushhal khan</t>
  </si>
  <si>
    <t>10/3,6,7</t>
  </si>
  <si>
    <t>NolKhushal</t>
  </si>
  <si>
    <t xml:space="preserve">Mrs. Hussainkhatoon d/o Zahoor khan w/o Basheer Ahmed </t>
  </si>
  <si>
    <t>19/11to14</t>
  </si>
  <si>
    <t>24/9,10</t>
  </si>
  <si>
    <t xml:space="preserve">Sabab Ali Nawaz </t>
  </si>
  <si>
    <t>16/06/97</t>
  </si>
  <si>
    <t xml:space="preserve">Abdul kareem s/o Juria </t>
  </si>
  <si>
    <t>19/1to6</t>
  </si>
  <si>
    <t xml:space="preserve">Abdul Kareem s/o Juria </t>
  </si>
  <si>
    <t xml:space="preserve">Soharab khan s/o Bachoo </t>
  </si>
  <si>
    <t>Suhrab khan s/o bacho khan and others</t>
  </si>
  <si>
    <t>Abdul kareem s/o Juria</t>
  </si>
  <si>
    <t>18/1to6</t>
  </si>
  <si>
    <t>25/05/97</t>
  </si>
  <si>
    <t>Anwar Ali s/o Rawat khan</t>
  </si>
  <si>
    <t>Entry no 122 came from DFXV Book no 6661 Entry no 92</t>
  </si>
  <si>
    <t xml:space="preserve">In deny situation </t>
  </si>
  <si>
    <t>Rehmat Ali s/o Shamil khan</t>
  </si>
  <si>
    <t>Gh. Ali s/o Janat and others</t>
  </si>
  <si>
    <t>103/1to10</t>
  </si>
  <si>
    <t>Kamal shah s/o samroo shah</t>
  </si>
  <si>
    <t>Allah Bux s/o Makki</t>
  </si>
  <si>
    <t>32/10to12</t>
  </si>
  <si>
    <t>Jan Muhammad shah s/o gh. Nabi Shah and others</t>
  </si>
  <si>
    <t>32/13,14</t>
  </si>
  <si>
    <t>Sandeep s/o sateesh Kumar</t>
  </si>
  <si>
    <t>1/12to15</t>
  </si>
  <si>
    <t>35A</t>
  </si>
  <si>
    <t>Murad Ali s/o Wazeer Ali</t>
  </si>
  <si>
    <t>33/9to16</t>
  </si>
  <si>
    <t>30/10/96</t>
  </si>
  <si>
    <t>23/1to6</t>
  </si>
  <si>
    <t>Abdul katicim s/o janria</t>
  </si>
  <si>
    <t>Mirza s/o khan and others</t>
  </si>
  <si>
    <t xml:space="preserve">Ali pehalwan </t>
  </si>
  <si>
    <t>Pehalwan s/o Jani and others</t>
  </si>
  <si>
    <t>30/01/96</t>
  </si>
  <si>
    <t>Habib bank Mirpurkhas</t>
  </si>
  <si>
    <t>Sher Muhammad s/o sonehra</t>
  </si>
  <si>
    <t>31/2,3</t>
  </si>
  <si>
    <t>_</t>
  </si>
  <si>
    <t>Sher Muhammad s/o sonhara</t>
  </si>
  <si>
    <t>Arsalan ullah s/o ahsanullah</t>
  </si>
  <si>
    <t>Ahsan ullah s/o Fazal Muhammad and others</t>
  </si>
  <si>
    <t>Tahir ahsan s/o ahsanullah</t>
  </si>
  <si>
    <t>28/38</t>
  </si>
  <si>
    <t>Gh. Rasool s/o Juman</t>
  </si>
  <si>
    <t>100/12to16</t>
  </si>
  <si>
    <t>Fazal allah s/o Ahmed pasha</t>
  </si>
  <si>
    <t>____</t>
  </si>
  <si>
    <t>___</t>
  </si>
  <si>
    <t>Syed Faiz Allah Hussaini</t>
  </si>
  <si>
    <t xml:space="preserve">s/o Ahmed Pasha </t>
  </si>
  <si>
    <t xml:space="preserve">Abdul Rehman s/o Ahmed </t>
  </si>
  <si>
    <t>Mrs. Sakina  w/o Hashim ali (late)</t>
  </si>
  <si>
    <t xml:space="preserve">Mrs. Nargis w/o Abdul jabbar </t>
  </si>
  <si>
    <t>Abdul jabbar s/o Ghulam Mohiudin</t>
  </si>
  <si>
    <t>Mashooque Ali s/o rawat Khan</t>
  </si>
  <si>
    <t>59/1to16</t>
  </si>
  <si>
    <t xml:space="preserve">Rashid Ali shah s/o Murad Ali shah </t>
  </si>
  <si>
    <t>Sardar Muhammad Shah s/o Faqeer Muhammad Shah</t>
  </si>
  <si>
    <t>139/1to8</t>
  </si>
  <si>
    <t>21/01/87</t>
  </si>
  <si>
    <t>Entry no 11 come from D.F.XV book no 5890,4129</t>
  </si>
  <si>
    <t>17/07/95</t>
  </si>
  <si>
    <t xml:space="preserve">Masood Ahmed s/o Ali Muhammad </t>
  </si>
  <si>
    <t>25.31.1/2</t>
  </si>
  <si>
    <t>__</t>
  </si>
  <si>
    <t>Abdul Jabbar s/o Gh. Mohiouldin</t>
  </si>
  <si>
    <t>Miss. Kanizfatma d/o Hashim Ali</t>
  </si>
  <si>
    <t xml:space="preserve">Miss. Sakina w/o Hashim Ali </t>
  </si>
  <si>
    <t xml:space="preserve">Wali Muhammad s/o Fajar Ali </t>
  </si>
  <si>
    <t>34/11to14</t>
  </si>
  <si>
    <t>Kallo khan s/o Qamar Khan</t>
  </si>
  <si>
    <t>11/1to16</t>
  </si>
  <si>
    <t>Sardar khan s/o Qamar Khan</t>
  </si>
  <si>
    <t>Sher Muhammad s/o Ismayel</t>
  </si>
  <si>
    <t>126/1</t>
  </si>
  <si>
    <t xml:space="preserve">Sher Muhammad s/o Ismail </t>
  </si>
  <si>
    <t>16/07/95</t>
  </si>
  <si>
    <t>Gh. Rasool s/o Jumman</t>
  </si>
  <si>
    <t>Ghulam Rasool s/o Jumman</t>
  </si>
  <si>
    <t xml:space="preserve">Khamesa s/o Ghulam Hyder </t>
  </si>
  <si>
    <t xml:space="preserve">Cancelled </t>
  </si>
  <si>
    <t>93/1to16</t>
  </si>
  <si>
    <t>84a</t>
  </si>
  <si>
    <t>29/06/94</t>
  </si>
  <si>
    <t>Saeed khan s/o Bhooro khan</t>
  </si>
  <si>
    <t>Kallo khan s/o Qamar khan</t>
  </si>
  <si>
    <t>Sardar khan s/o Qamar khan and others</t>
  </si>
  <si>
    <t>18/06/05</t>
  </si>
  <si>
    <t>Ahsan allah s/o Fazal allah</t>
  </si>
  <si>
    <t>Taroo s/o Ahmed</t>
  </si>
  <si>
    <t>23/03/95</t>
  </si>
  <si>
    <t xml:space="preserve">Zulfiquar s/o Sher Muhammad </t>
  </si>
  <si>
    <t>82A</t>
  </si>
  <si>
    <t>Entry no 8 Came from DFXV book no 5890</t>
  </si>
  <si>
    <t>Entry no 32.33</t>
  </si>
  <si>
    <t>Dhani Bux Haji Khan</t>
  </si>
  <si>
    <t>39/1to16</t>
  </si>
  <si>
    <t>Muhammad Ramzan s/o Walli</t>
  </si>
  <si>
    <t>13/7to10</t>
  </si>
  <si>
    <t>24/11/94</t>
  </si>
  <si>
    <t>Bachoo khan Rawat khan</t>
  </si>
  <si>
    <t xml:space="preserve">Abdul kareem Gul Muhammad </t>
  </si>
  <si>
    <t xml:space="preserve">Abdul Kareem s/o Gull Muhammad </t>
  </si>
  <si>
    <t xml:space="preserve">Anwar s/o Haji Aslam </t>
  </si>
  <si>
    <t>Other</t>
  </si>
  <si>
    <t>81A</t>
  </si>
  <si>
    <t>Sohrab Khan s/o Bachoo khan</t>
  </si>
  <si>
    <t xml:space="preserve">Muhammad Rizwan Rana s/o Abdul Jabbar </t>
  </si>
  <si>
    <t>others</t>
  </si>
  <si>
    <t xml:space="preserve">Abdul Jabbar s/o Ghulam </t>
  </si>
  <si>
    <t>Mohiodin</t>
  </si>
  <si>
    <t xml:space="preserve">Dhani Bux s/o Haji khan </t>
  </si>
  <si>
    <t>Seed khan bhoro khan</t>
  </si>
  <si>
    <t>Muhammad Bux s/o Haji Khan and others</t>
  </si>
  <si>
    <t>____do____</t>
  </si>
  <si>
    <t>Saeed Khan s/o Bhroo khan and others</t>
  </si>
  <si>
    <t>_do_</t>
  </si>
  <si>
    <t>Noal khan s/o Khushhal khan</t>
  </si>
  <si>
    <t>9/2,3</t>
  </si>
  <si>
    <t>26/08/93</t>
  </si>
  <si>
    <t>Noalkhushhal khan and others</t>
  </si>
  <si>
    <t>13/11to14</t>
  </si>
  <si>
    <t>24/9,6</t>
  </si>
  <si>
    <t>2706/94</t>
  </si>
  <si>
    <t>Lal Bux s/o Sabagho and others</t>
  </si>
  <si>
    <t>55/3to06</t>
  </si>
  <si>
    <t>Sabhago s/o Lal Bux</t>
  </si>
  <si>
    <t>55/5to6</t>
  </si>
  <si>
    <t>Zulfiquar s/o Sher Muhammad and others</t>
  </si>
  <si>
    <t>0.16.2/3</t>
  </si>
  <si>
    <t>118/1to6</t>
  </si>
  <si>
    <t>Bhutto s/o Sher Muhammad Laghari</t>
  </si>
  <si>
    <t xml:space="preserve">Tufeel Ali s/o Khair Muhammad </t>
  </si>
  <si>
    <t>77/8to16</t>
  </si>
  <si>
    <t>Entry no 8 Came from  DFXV book no 5890</t>
  </si>
  <si>
    <t>Anwar khan s/o Haji Aslam khan</t>
  </si>
  <si>
    <t>Sohrab s/o Bacho khan and others</t>
  </si>
  <si>
    <t>46/1to8</t>
  </si>
  <si>
    <t>26/06/9</t>
  </si>
  <si>
    <t xml:space="preserve">Fakharudin s/o Khushal khan </t>
  </si>
  <si>
    <t>Zafar yab s/o Shah Muhammad and others</t>
  </si>
  <si>
    <t>Mirchoo khan s/o Muhammad khan and others</t>
  </si>
  <si>
    <t>0.4.1/2</t>
  </si>
  <si>
    <t>Pehalwan s/o Dinno and others</t>
  </si>
  <si>
    <t xml:space="preserve">Muhammad khan s/o Pehalwan </t>
  </si>
  <si>
    <t>0.4.5/6</t>
  </si>
  <si>
    <t>_______do______</t>
  </si>
  <si>
    <t>0.5/6</t>
  </si>
  <si>
    <t xml:space="preserve">Ali Muhammad s/o Pehalwan khan </t>
  </si>
  <si>
    <t>Muhammad khan s/o Pehalwan and others</t>
  </si>
  <si>
    <t>0.3.1/2</t>
  </si>
  <si>
    <t>Khameso s/o Ghulam hyder</t>
  </si>
  <si>
    <t xml:space="preserve">Entry no 30 come from DFXV </t>
  </si>
  <si>
    <t>Cancelled</t>
  </si>
  <si>
    <t xml:space="preserve">Javeed Anwar khan s/o </t>
  </si>
  <si>
    <t>Anwar khan</t>
  </si>
  <si>
    <t>Yameen s/o Sardar Muhammad shah</t>
  </si>
  <si>
    <t>115/9to12</t>
  </si>
  <si>
    <t>Entry no 12 come from DFXV book no 5890</t>
  </si>
  <si>
    <t>Sardar Muhammad shah s/o Faiz Muhammad shah</t>
  </si>
  <si>
    <t>114/15,16</t>
  </si>
  <si>
    <t>Entry no 11 come from DFXV book no 5890 entry no 41,29</t>
  </si>
  <si>
    <t>Sabab Ali s/o Dinno and others</t>
  </si>
  <si>
    <t>0.11.2/3</t>
  </si>
  <si>
    <t>Pehalwan s/o dinno and others</t>
  </si>
  <si>
    <t>141/1to16</t>
  </si>
  <si>
    <t xml:space="preserve">Azmatallah s/o Noor Muhammad </t>
  </si>
  <si>
    <t>Muhammad Nazim kashif s/o Abdul Jabbar</t>
  </si>
  <si>
    <t>133/10,11</t>
  </si>
  <si>
    <t>Rashid Ali shah s/o Murad ali shah</t>
  </si>
  <si>
    <t>Tahir Ahsan s/o Ahsan Allah and others</t>
  </si>
  <si>
    <t xml:space="preserve">Ahsan allah s/o Fazal Muhammad and others </t>
  </si>
  <si>
    <t xml:space="preserve">Hashmal shah s/o kamal shah </t>
  </si>
  <si>
    <t>Mohiudin s/o Ghahi</t>
  </si>
  <si>
    <t xml:space="preserve">Muhammad Yameen s/o Kallo khan </t>
  </si>
  <si>
    <t>Sardar khan s/o Qamar khan</t>
  </si>
  <si>
    <t>Hakeem s/o Hyder</t>
  </si>
  <si>
    <t>31/5to11</t>
  </si>
  <si>
    <t xml:space="preserve">Sardar Muhammad s/o Faqeer Muhamad </t>
  </si>
  <si>
    <t>139/1to14</t>
  </si>
  <si>
    <t>Entry no 11 come from  DFXV Book no 5890</t>
  </si>
  <si>
    <t>Entry no 41,29</t>
  </si>
  <si>
    <t>14/04/94</t>
  </si>
  <si>
    <t>Soomroo s/o Ghulaam Hyder and others</t>
  </si>
  <si>
    <t>32/1to8</t>
  </si>
  <si>
    <t>Entry no 63 come from DFXV Entry no 31</t>
  </si>
  <si>
    <t>Khameso s/o Ghulam Hyder and others</t>
  </si>
  <si>
    <t>Muhammad Nasir s/o Abdul Jabbar</t>
  </si>
  <si>
    <t xml:space="preserve">Ahsan allah s/o Fazal Muhammad </t>
  </si>
  <si>
    <t>Muhammad Ali Mohioudin</t>
  </si>
  <si>
    <t>122/1t13</t>
  </si>
  <si>
    <t xml:space="preserve">Khair Muhammad </t>
  </si>
  <si>
    <t>66/1to16</t>
  </si>
  <si>
    <t>Bachoo rawat</t>
  </si>
  <si>
    <t>41/5,6</t>
  </si>
  <si>
    <t>Dill Nawaz khan s/o Ghulab khan</t>
  </si>
  <si>
    <t>26/1to16</t>
  </si>
  <si>
    <t xml:space="preserve">Sohrabkhan s/o Bachoo khan </t>
  </si>
  <si>
    <t>58/1to10</t>
  </si>
  <si>
    <t>53,51</t>
  </si>
  <si>
    <t>52,49</t>
  </si>
  <si>
    <t>Bcahoo khan s/o Rawat khan</t>
  </si>
  <si>
    <t xml:space="preserve">Anwar Ali s/o Rawat Khan </t>
  </si>
  <si>
    <t>58/1to16</t>
  </si>
  <si>
    <t>Rawat khan Bachoo khan and others</t>
  </si>
  <si>
    <t xml:space="preserve">Ali Akbar s/o Abdul Ghani </t>
  </si>
  <si>
    <t>49,50</t>
  </si>
  <si>
    <t>Lal Bux s/o Sabahgo</t>
  </si>
  <si>
    <t>Muhammad Nasir s/o Abdul Rehman</t>
  </si>
  <si>
    <t>122/1to15</t>
  </si>
  <si>
    <t>Ahsan Allah Fazal Muhammad And others</t>
  </si>
  <si>
    <t xml:space="preserve">Muhammad Sasir s/o Abdul Jabbar </t>
  </si>
  <si>
    <t>___do____</t>
  </si>
  <si>
    <t xml:space="preserve">Shafee Muhammad s/o Basheer Ahmed </t>
  </si>
  <si>
    <t>Entry no 45</t>
  </si>
  <si>
    <t xml:space="preserve">DFXV </t>
  </si>
  <si>
    <t>Book no 6661</t>
  </si>
  <si>
    <t>Entry 41,43</t>
  </si>
  <si>
    <t>69/5,5</t>
  </si>
  <si>
    <t>Rashid Ali Murad Ali</t>
  </si>
  <si>
    <t>43A</t>
  </si>
  <si>
    <t>Rawat Khan s/o Bachoo khan</t>
  </si>
  <si>
    <t>Mashooque Ali</t>
  </si>
  <si>
    <t xml:space="preserve">Mushtaque Ahmed s/o Mohiudin </t>
  </si>
  <si>
    <t>Mohiudin din s/o Ghahi</t>
  </si>
  <si>
    <t>Entry no 11 come from DFXV Book no 589 Entry no 41,29</t>
  </si>
  <si>
    <t>29/09/93</t>
  </si>
  <si>
    <t xml:space="preserve">Ghulaam Nabi s/o Bachal </t>
  </si>
  <si>
    <t xml:space="preserve">Ghulam ali s/o Jani And others </t>
  </si>
  <si>
    <t>Din Muhammad s/o Khushal</t>
  </si>
  <si>
    <t xml:space="preserve">Mrs.Waheeda Khatoon w/o pehalwan </t>
  </si>
  <si>
    <t>Ahsan Allah s/o fazal Muhammad and others</t>
  </si>
  <si>
    <t>Sabab Ali s/o Dinno</t>
  </si>
  <si>
    <t>Pehalwan s/o Dinno</t>
  </si>
  <si>
    <t xml:space="preserve">Sohrab Khan s/o Bachoo khan </t>
  </si>
  <si>
    <t xml:space="preserve">Muhammad Rafeeque s/o Murad Ali </t>
  </si>
  <si>
    <t>13/02/92</t>
  </si>
  <si>
    <t>Saifallah Hussain s/o Ahmed pasha And others</t>
  </si>
  <si>
    <t>51/1to16</t>
  </si>
  <si>
    <t>Muhammad Ali Rahamatallah</t>
  </si>
  <si>
    <t xml:space="preserve">Miss sooi Pori D/o Mehroo And others </t>
  </si>
  <si>
    <t>90/1,2,3</t>
  </si>
  <si>
    <t>21/05/89</t>
  </si>
  <si>
    <t>23/05/90</t>
  </si>
  <si>
    <t>Entry no 19 come from  DFXV book no 178</t>
  </si>
  <si>
    <t>Entry no 5</t>
  </si>
  <si>
    <t>Subhan khan and others</t>
  </si>
  <si>
    <t>______do_______</t>
  </si>
  <si>
    <t>_____do____</t>
  </si>
  <si>
    <t>Muhammad HanifSoomroLaghari</t>
  </si>
  <si>
    <t>53/1,2,3</t>
  </si>
  <si>
    <t>15/08/90</t>
  </si>
  <si>
    <t>Ali Muhammad s/o Imam Bux</t>
  </si>
  <si>
    <t>Entry no came from DFXV</t>
  </si>
  <si>
    <t>Book no 178</t>
  </si>
  <si>
    <t>Entry no 3</t>
  </si>
  <si>
    <t xml:space="preserve">Muhammad Shafee Basheer Ahmed </t>
  </si>
  <si>
    <t>96/1to16</t>
  </si>
  <si>
    <t>Gul Muhammad Imam Bux</t>
  </si>
  <si>
    <t>Sher Muhammad Sonharo</t>
  </si>
  <si>
    <t>31/12</t>
  </si>
  <si>
    <t>Sher Muhammad s/o Sonhar</t>
  </si>
  <si>
    <t>Miss KhaldaPasha d/o Ahmed Pasha</t>
  </si>
  <si>
    <t>Entry no 28</t>
  </si>
  <si>
    <t>Came from DFXV book no 5890</t>
  </si>
  <si>
    <t>Entry no 15</t>
  </si>
  <si>
    <t>26/08/89</t>
  </si>
  <si>
    <t>Scheme of Village Sardar</t>
  </si>
  <si>
    <t>63/12,13</t>
  </si>
  <si>
    <t>Sher Muhammad s/o Sonharo</t>
  </si>
  <si>
    <t xml:space="preserve">Hakeem  s/o Hyder </t>
  </si>
  <si>
    <t>Latifhyder khan and others</t>
  </si>
  <si>
    <t>31/1,24</t>
  </si>
  <si>
    <t>And othes</t>
  </si>
  <si>
    <t>Ali Muhammad Imam Bux</t>
  </si>
  <si>
    <t>Entry no 17 come from DFXV book no 178</t>
  </si>
  <si>
    <t>Entry no 03</t>
  </si>
  <si>
    <t>29/05/89</t>
  </si>
  <si>
    <t>Sohrab s/o Bachoo khan</t>
  </si>
  <si>
    <t>Entry no  19 come from DFXV book no</t>
  </si>
  <si>
    <t>20/04/89</t>
  </si>
  <si>
    <t xml:space="preserve">Education Department </t>
  </si>
  <si>
    <t>Sindh</t>
  </si>
  <si>
    <t>63/13</t>
  </si>
  <si>
    <t>Education Department Sindh</t>
  </si>
  <si>
    <t>Bachoo khan</t>
  </si>
  <si>
    <t>73/1</t>
  </si>
  <si>
    <t>Sohrab khan s/o Bachoo khan and others</t>
  </si>
  <si>
    <t>31/1to16</t>
  </si>
  <si>
    <t>19/03/89</t>
  </si>
  <si>
    <t>Ghamoo khan s/o Karam Ali</t>
  </si>
  <si>
    <t>90/4to8</t>
  </si>
  <si>
    <t>_____</t>
  </si>
  <si>
    <t>Entry no 19 DFXV book no 178</t>
  </si>
  <si>
    <t>Jan Muhammad s/o Ghulam Nabi</t>
  </si>
  <si>
    <t>31/8</t>
  </si>
  <si>
    <t>Wali Muhammad saaji and others</t>
  </si>
  <si>
    <t>4/1to16</t>
  </si>
  <si>
    <t>Miss Semi d/o Badar</t>
  </si>
  <si>
    <t>Miss Khairi d/o Ghulam Allah</t>
  </si>
  <si>
    <t>Entry no 18 DFXV book no 178</t>
  </si>
  <si>
    <t>Entry no 04</t>
  </si>
  <si>
    <t>Khair Muhammad s/o Bachal and others</t>
  </si>
  <si>
    <t>Bachal s/o Shahi</t>
  </si>
  <si>
    <t>Entry no 02</t>
  </si>
  <si>
    <t>Entry no 01</t>
  </si>
  <si>
    <t xml:space="preserve">Village scheme </t>
  </si>
  <si>
    <t>73/1,7,8</t>
  </si>
  <si>
    <t>Entry no 14 DFXV book no 5890</t>
  </si>
  <si>
    <t>Sher Dill Shadi and others</t>
  </si>
  <si>
    <t>115/1to4</t>
  </si>
  <si>
    <t>Entry no 13 DFXV book no5890</t>
  </si>
  <si>
    <t>Entry no 13</t>
  </si>
  <si>
    <t>Muhammad Yousaf s/o Kareem dad and others</t>
  </si>
  <si>
    <t>Entry no 12 DFXV book no 5890</t>
  </si>
  <si>
    <t>Nawab s/o Jamat Shah</t>
  </si>
  <si>
    <t>114/3,10</t>
  </si>
  <si>
    <t>Entry no 11 DFXV book no 1589</t>
  </si>
  <si>
    <t>Badar Udin s/o Chochi shah</t>
  </si>
  <si>
    <t>117/1,8and others</t>
  </si>
  <si>
    <t>1.0.31</t>
  </si>
  <si>
    <t>Entry no 10 DFXV book no 1589</t>
  </si>
  <si>
    <t>Entry no 40</t>
  </si>
  <si>
    <t>Sardar Muhammad Sahahid s/o Faqeer Muhamad Sahah</t>
  </si>
  <si>
    <t>114/1,to6</t>
  </si>
  <si>
    <t>Entry no 09 came from book no 5890</t>
  </si>
  <si>
    <t>Entry no 37</t>
  </si>
  <si>
    <t>Shamop Mal d/o Kamal</t>
  </si>
  <si>
    <t>120/to6</t>
  </si>
  <si>
    <t>Entry no 8 came from book no 5890</t>
  </si>
  <si>
    <t>Entry no 31,32</t>
  </si>
  <si>
    <t>Muhammad Wazeer Alis/o</t>
  </si>
  <si>
    <t>Bux Shah</t>
  </si>
  <si>
    <t>Entry no 07 came from book no 5890</t>
  </si>
  <si>
    <t>Entry no 31</t>
  </si>
  <si>
    <t>SIGNATURE  OF MUKHTIARKAR</t>
  </si>
  <si>
    <t xml:space="preserve">SIGNATURE OF ASSISTANT COMMISSIONER </t>
  </si>
  <si>
    <t xml:space="preserve">SIGNATURE OF REGIONAL REVENUE OFFICER/ </t>
  </si>
  <si>
    <t>VERIFYING OFFICER</t>
  </si>
  <si>
    <r>
      <t>Name of District:</t>
    </r>
    <r>
      <rPr>
        <b/>
        <u/>
        <sz val="10"/>
        <color theme="1"/>
        <rFont val="Arial Narrow"/>
        <family val="2"/>
      </rPr>
      <t xml:space="preserve"> MIRPURKHAS                             </t>
    </r>
    <r>
      <rPr>
        <b/>
        <sz val="10"/>
        <color theme="1"/>
        <rFont val="Arial Narrow"/>
        <family val="2"/>
      </rPr>
      <t>Name of the Taluka</t>
    </r>
    <r>
      <rPr>
        <b/>
        <u/>
        <sz val="10"/>
        <color theme="1"/>
        <rFont val="Arial Narrow"/>
        <family val="2"/>
      </rPr>
      <t xml:space="preserve">: SHUJAABAD                                       </t>
    </r>
    <r>
      <rPr>
        <b/>
        <sz val="10"/>
        <color theme="1"/>
        <rFont val="Arial Narrow"/>
        <family val="2"/>
      </rPr>
      <t>Name of Deh:</t>
    </r>
    <r>
      <rPr>
        <b/>
        <u/>
        <sz val="10"/>
        <color theme="1"/>
        <rFont val="Arial Narrow"/>
        <family val="2"/>
      </rPr>
      <t xml:space="preserve"> 380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</si>
</sst>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u/>
      <sz val="9"/>
      <color theme="1"/>
      <name val="Arial Narrow"/>
      <family val="2"/>
    </font>
    <font>
      <sz val="3"/>
      <color theme="1"/>
      <name val="Arial Narrow"/>
      <family val="2"/>
    </font>
    <font>
      <b/>
      <sz val="10"/>
      <color theme="1"/>
      <name val="Arial Narrow"/>
      <family val="2"/>
    </font>
    <font>
      <b/>
      <u/>
      <sz val="10"/>
      <color theme="1"/>
      <name val="Arial Narrow"/>
      <family val="2"/>
    </font>
    <font>
      <b/>
      <sz val="7"/>
      <color theme="1"/>
      <name val="Arial Narrow"/>
      <family val="2"/>
    </font>
    <font>
      <b/>
      <sz val="8"/>
      <color theme="1"/>
      <name val="Arial Narrow"/>
      <family val="2"/>
    </font>
    <font>
      <b/>
      <sz val="6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9" fontId="0" fillId="0" borderId="0" xfId="0" applyNumberFormat="1"/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4" fontId="1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0" borderId="10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14" fontId="3" fillId="0" borderId="6" xfId="0" applyNumberFormat="1" applyFont="1" applyBorder="1" applyAlignment="1">
      <alignment horizontal="center" vertical="top" wrapText="1"/>
    </xf>
    <xf numFmtId="16" fontId="3" fillId="0" borderId="6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3" fillId="0" borderId="10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0" fillId="0" borderId="6" xfId="0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14" fontId="3" fillId="0" borderId="6" xfId="0" applyNumberFormat="1" applyFont="1" applyBorder="1" applyAlignment="1">
      <alignment vertical="top" wrapText="1"/>
    </xf>
    <xf numFmtId="14" fontId="3" fillId="0" borderId="9" xfId="0" applyNumberFormat="1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6" fillId="0" borderId="9" xfId="0" applyFont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550</xdr:row>
      <xdr:rowOff>0</xdr:rowOff>
    </xdr:from>
    <xdr:to>
      <xdr:col>3</xdr:col>
      <xdr:colOff>352425</xdr:colOff>
      <xdr:row>550</xdr:row>
      <xdr:rowOff>238125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504950" y="167944800"/>
          <a:ext cx="352425" cy="2381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555</xdr:row>
      <xdr:rowOff>0</xdr:rowOff>
    </xdr:from>
    <xdr:to>
      <xdr:col>3</xdr:col>
      <xdr:colOff>352425</xdr:colOff>
      <xdr:row>555</xdr:row>
      <xdr:rowOff>238125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504950" y="169554525"/>
          <a:ext cx="352425" cy="2381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352425</xdr:colOff>
      <xdr:row>560</xdr:row>
      <xdr:rowOff>238125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504950" y="170649900"/>
          <a:ext cx="352425" cy="2381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567</xdr:row>
      <xdr:rowOff>0</xdr:rowOff>
    </xdr:from>
    <xdr:to>
      <xdr:col>3</xdr:col>
      <xdr:colOff>295275</xdr:colOff>
      <xdr:row>567</xdr:row>
      <xdr:rowOff>238125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504950" y="172907325"/>
          <a:ext cx="295275" cy="2381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247650</xdr:colOff>
      <xdr:row>899</xdr:row>
      <xdr:rowOff>28575</xdr:rowOff>
    </xdr:from>
    <xdr:to>
      <xdr:col>8</xdr:col>
      <xdr:colOff>57150</xdr:colOff>
      <xdr:row>899</xdr:row>
      <xdr:rowOff>38100</xdr:rowOff>
    </xdr:to>
    <xdr:sp macro="" textlink="">
      <xdr:nvSpPr>
        <xdr:cNvPr id="1030" name="Straight Arrow Connector 2"/>
        <xdr:cNvSpPr>
          <a:spLocks noChangeShapeType="1"/>
        </xdr:cNvSpPr>
      </xdr:nvSpPr>
      <xdr:spPr bwMode="auto">
        <a:xfrm flipV="1">
          <a:off x="247650" y="289026600"/>
          <a:ext cx="4543425" cy="9525"/>
        </a:xfrm>
        <a:prstGeom prst="straightConnector1">
          <a:avLst/>
        </a:prstGeom>
        <a:noFill/>
        <a:ln w="635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1"/>
  <sheetViews>
    <sheetView workbookViewId="0">
      <pane ySplit="8" topLeftCell="A27" activePane="bottomLeft" state="frozen"/>
      <selection pane="bottomLeft" activeCell="S30" sqref="S30"/>
    </sheetView>
  </sheetViews>
  <sheetFormatPr defaultRowHeight="15"/>
  <cols>
    <col min="1" max="1" width="4" style="6" customWidth="1"/>
    <col min="2" max="2" width="6.28515625" style="6" customWidth="1"/>
    <col min="3" max="3" width="9.140625" style="3"/>
    <col min="4" max="4" width="8" customWidth="1"/>
    <col min="5" max="5" width="15.5703125" customWidth="1"/>
    <col min="6" max="6" width="9.140625" style="3"/>
    <col min="7" max="7" width="11.85546875" customWidth="1"/>
    <col min="8" max="8" width="7.28515625" style="3" customWidth="1"/>
    <col min="10" max="10" width="6.28515625" customWidth="1"/>
    <col min="11" max="11" width="10" style="3" customWidth="1"/>
    <col min="14" max="14" width="9.140625" style="3"/>
    <col min="15" max="15" width="14.28515625" customWidth="1"/>
    <col min="16" max="16" width="7" style="3" customWidth="1"/>
    <col min="17" max="17" width="10.28515625" customWidth="1"/>
    <col min="18" max="18" width="9.140625" style="3"/>
    <col min="19" max="19" width="13.5703125" customWidth="1"/>
  </cols>
  <sheetData>
    <row r="1" spans="1:20">
      <c r="A1" s="6" t="s">
        <v>0</v>
      </c>
    </row>
    <row r="2" spans="1:20">
      <c r="A2" s="6" t="s">
        <v>1</v>
      </c>
    </row>
    <row r="4" spans="1:20">
      <c r="A4" s="6" t="s">
        <v>2</v>
      </c>
      <c r="C4" s="3" t="s">
        <v>27</v>
      </c>
      <c r="E4" t="s">
        <v>3</v>
      </c>
      <c r="G4" t="s">
        <v>26</v>
      </c>
      <c r="I4" t="s">
        <v>4</v>
      </c>
      <c r="K4" s="3" t="s">
        <v>32</v>
      </c>
    </row>
    <row r="6" spans="1:20" s="1" customFormat="1" ht="87" customHeight="1">
      <c r="A6" s="42" t="s">
        <v>16</v>
      </c>
      <c r="B6" s="42"/>
      <c r="C6" s="42"/>
      <c r="D6" s="42"/>
      <c r="E6" s="42"/>
      <c r="F6" s="42"/>
      <c r="G6" s="42"/>
      <c r="H6" s="42"/>
      <c r="I6" s="42" t="s">
        <v>17</v>
      </c>
      <c r="J6" s="42"/>
      <c r="K6" s="42"/>
      <c r="L6" s="42" t="s">
        <v>18</v>
      </c>
      <c r="M6" s="42"/>
      <c r="N6" s="42"/>
      <c r="O6" s="42"/>
      <c r="P6" s="42"/>
      <c r="Q6" s="42"/>
      <c r="R6" s="42"/>
      <c r="S6" s="42" t="s">
        <v>15</v>
      </c>
    </row>
    <row r="7" spans="1:20" s="1" customFormat="1" ht="76.5" customHeight="1">
      <c r="A7" s="5" t="s">
        <v>5</v>
      </c>
      <c r="B7" s="5" t="s">
        <v>6</v>
      </c>
      <c r="C7" s="4" t="s">
        <v>28</v>
      </c>
      <c r="D7" s="2" t="s">
        <v>7</v>
      </c>
      <c r="E7" s="2" t="s">
        <v>8</v>
      </c>
      <c r="F7" s="4" t="s">
        <v>9</v>
      </c>
      <c r="G7" s="2" t="s">
        <v>10</v>
      </c>
      <c r="H7" s="4" t="s">
        <v>11</v>
      </c>
      <c r="I7" s="2" t="s">
        <v>7</v>
      </c>
      <c r="J7" s="2" t="s">
        <v>12</v>
      </c>
      <c r="K7" s="4" t="s">
        <v>13</v>
      </c>
      <c r="L7" s="2" t="s">
        <v>7</v>
      </c>
      <c r="M7" s="2" t="s">
        <v>12</v>
      </c>
      <c r="N7" s="4" t="s">
        <v>14</v>
      </c>
      <c r="O7" s="2" t="s">
        <v>8</v>
      </c>
      <c r="P7" s="4" t="s">
        <v>9</v>
      </c>
      <c r="Q7" s="2" t="s">
        <v>10</v>
      </c>
      <c r="R7" s="4" t="s">
        <v>11</v>
      </c>
      <c r="S7" s="42"/>
    </row>
    <row r="8" spans="1:20">
      <c r="A8" s="6">
        <v>1</v>
      </c>
      <c r="B8" s="6">
        <v>2</v>
      </c>
      <c r="C8" s="3">
        <v>3</v>
      </c>
      <c r="D8">
        <v>4</v>
      </c>
      <c r="E8">
        <v>5</v>
      </c>
      <c r="F8" s="3">
        <v>6</v>
      </c>
      <c r="G8">
        <v>7</v>
      </c>
      <c r="H8" s="3">
        <v>8</v>
      </c>
      <c r="I8">
        <v>9</v>
      </c>
      <c r="J8">
        <v>10</v>
      </c>
      <c r="K8" s="3">
        <v>11</v>
      </c>
      <c r="L8">
        <v>12</v>
      </c>
      <c r="M8">
        <v>13</v>
      </c>
      <c r="N8" s="3">
        <v>14</v>
      </c>
      <c r="O8">
        <v>15</v>
      </c>
      <c r="P8" s="3">
        <v>16</v>
      </c>
      <c r="Q8">
        <v>17</v>
      </c>
      <c r="R8" s="3">
        <v>18</v>
      </c>
      <c r="S8">
        <v>19</v>
      </c>
    </row>
    <row r="9" spans="1:20" ht="75">
      <c r="A9" s="6">
        <v>1</v>
      </c>
      <c r="B9" s="6">
        <v>17</v>
      </c>
      <c r="C9" s="12" t="s">
        <v>33</v>
      </c>
      <c r="D9" s="6" t="s">
        <v>19</v>
      </c>
      <c r="E9" s="8" t="s">
        <v>34</v>
      </c>
      <c r="F9" s="12" t="s">
        <v>35</v>
      </c>
      <c r="G9" s="11" t="s">
        <v>36</v>
      </c>
      <c r="H9" s="12" t="s">
        <v>25</v>
      </c>
      <c r="I9" s="6" t="s">
        <v>19</v>
      </c>
      <c r="J9" s="6">
        <v>65</v>
      </c>
      <c r="K9" s="12" t="s">
        <v>37</v>
      </c>
      <c r="L9" s="6" t="s">
        <v>20</v>
      </c>
      <c r="M9" s="6"/>
      <c r="N9" s="12"/>
      <c r="O9" s="8"/>
      <c r="P9" s="12"/>
      <c r="Q9" s="6"/>
      <c r="R9" s="12"/>
      <c r="S9" s="8"/>
      <c r="T9" s="6"/>
    </row>
    <row r="10" spans="1:20" ht="30">
      <c r="C10" s="7"/>
      <c r="D10" s="6"/>
      <c r="E10" s="8"/>
      <c r="F10" s="12"/>
      <c r="G10" s="11"/>
      <c r="H10" s="12"/>
      <c r="I10" s="6" t="s">
        <v>19</v>
      </c>
      <c r="J10" s="6">
        <v>37</v>
      </c>
      <c r="K10" s="12" t="s">
        <v>38</v>
      </c>
      <c r="L10" s="11" t="s">
        <v>20</v>
      </c>
      <c r="M10" s="6">
        <v>4</v>
      </c>
      <c r="N10" s="12"/>
      <c r="O10" s="8" t="s">
        <v>39</v>
      </c>
      <c r="P10" s="12" t="s">
        <v>23</v>
      </c>
      <c r="Q10" s="11" t="s">
        <v>36</v>
      </c>
      <c r="R10" s="12" t="s">
        <v>40</v>
      </c>
      <c r="S10" s="8" t="s">
        <v>21</v>
      </c>
      <c r="T10" s="6"/>
    </row>
    <row r="11" spans="1:20" ht="60">
      <c r="A11" s="11">
        <v>2</v>
      </c>
      <c r="B11" s="6">
        <v>16</v>
      </c>
      <c r="C11" s="12" t="s">
        <v>41</v>
      </c>
      <c r="D11" s="11" t="s">
        <v>19</v>
      </c>
      <c r="E11" s="8" t="s">
        <v>42</v>
      </c>
      <c r="F11" s="12" t="s">
        <v>43</v>
      </c>
      <c r="G11" s="11" t="s">
        <v>44</v>
      </c>
      <c r="H11" s="12" t="s">
        <v>45</v>
      </c>
      <c r="I11" s="6" t="s">
        <v>19</v>
      </c>
      <c r="J11" s="6">
        <v>99</v>
      </c>
      <c r="K11" s="12" t="s">
        <v>46</v>
      </c>
      <c r="L11" s="11" t="s">
        <v>20</v>
      </c>
      <c r="M11" s="6">
        <v>16</v>
      </c>
      <c r="N11" s="12"/>
      <c r="O11" s="8" t="s">
        <v>47</v>
      </c>
      <c r="P11" s="12" t="s">
        <v>23</v>
      </c>
      <c r="Q11" s="11" t="s">
        <v>44</v>
      </c>
      <c r="R11" s="12" t="s">
        <v>48</v>
      </c>
      <c r="S11" s="8" t="s">
        <v>21</v>
      </c>
      <c r="T11" s="6"/>
    </row>
    <row r="12" spans="1:20" ht="45">
      <c r="A12" s="11">
        <v>3</v>
      </c>
      <c r="B12" s="6">
        <v>15</v>
      </c>
      <c r="C12" s="12" t="s">
        <v>49</v>
      </c>
      <c r="D12" s="11" t="s">
        <v>19</v>
      </c>
      <c r="E12" s="8" t="s">
        <v>50</v>
      </c>
      <c r="F12" s="12" t="s">
        <v>31</v>
      </c>
      <c r="G12" s="11" t="s">
        <v>51</v>
      </c>
      <c r="H12" s="12" t="s">
        <v>52</v>
      </c>
      <c r="I12" s="6" t="s">
        <v>19</v>
      </c>
      <c r="J12" s="6">
        <v>56</v>
      </c>
      <c r="K12" s="12" t="s">
        <v>53</v>
      </c>
      <c r="L12" s="6" t="s">
        <v>20</v>
      </c>
      <c r="M12" s="6"/>
      <c r="N12" s="12"/>
      <c r="O12" s="8"/>
      <c r="P12" s="12"/>
      <c r="R12" s="12"/>
      <c r="S12" s="8"/>
      <c r="T12" s="6"/>
    </row>
    <row r="13" spans="1:20" ht="45">
      <c r="I13" s="6" t="s">
        <v>19</v>
      </c>
      <c r="J13" s="6">
        <v>54</v>
      </c>
      <c r="K13" s="12" t="s">
        <v>54</v>
      </c>
      <c r="L13" s="11" t="s">
        <v>20</v>
      </c>
      <c r="M13" s="6">
        <v>24</v>
      </c>
      <c r="N13" s="12"/>
      <c r="O13" s="8" t="s">
        <v>55</v>
      </c>
      <c r="P13" s="12" t="s">
        <v>23</v>
      </c>
      <c r="Q13" s="11" t="s">
        <v>51</v>
      </c>
      <c r="R13" s="12" t="s">
        <v>56</v>
      </c>
      <c r="S13" s="8" t="s">
        <v>21</v>
      </c>
      <c r="T13" s="6"/>
    </row>
    <row r="14" spans="1:20" ht="75">
      <c r="A14" s="11">
        <v>4</v>
      </c>
      <c r="B14" s="6">
        <v>14</v>
      </c>
      <c r="C14" s="12" t="s">
        <v>49</v>
      </c>
      <c r="D14" s="11" t="s">
        <v>19</v>
      </c>
      <c r="E14" s="8" t="s">
        <v>57</v>
      </c>
      <c r="F14" s="12" t="s">
        <v>23</v>
      </c>
      <c r="G14" s="11" t="s">
        <v>58</v>
      </c>
      <c r="H14" s="12" t="s">
        <v>29</v>
      </c>
      <c r="I14" s="6" t="s">
        <v>19</v>
      </c>
      <c r="J14" s="6">
        <v>6</v>
      </c>
      <c r="K14" s="12" t="s">
        <v>59</v>
      </c>
      <c r="L14" s="6"/>
      <c r="M14" s="6"/>
      <c r="N14" s="12"/>
      <c r="O14" s="8"/>
      <c r="P14" s="12"/>
      <c r="Q14" s="11"/>
      <c r="R14" s="12"/>
      <c r="S14" s="8"/>
      <c r="T14" s="6"/>
    </row>
    <row r="15" spans="1:20" ht="30">
      <c r="A15" s="11"/>
      <c r="C15" s="7"/>
      <c r="D15" s="6"/>
      <c r="E15" s="8"/>
      <c r="F15" s="12"/>
      <c r="G15" s="6"/>
      <c r="H15" s="12"/>
      <c r="I15" s="10" t="s">
        <v>19</v>
      </c>
      <c r="J15" s="10">
        <v>44</v>
      </c>
      <c r="K15" s="10" t="s">
        <v>60</v>
      </c>
      <c r="L15" s="6" t="s">
        <v>20</v>
      </c>
      <c r="M15" s="6">
        <v>3</v>
      </c>
      <c r="N15" s="12"/>
      <c r="O15" s="8" t="s">
        <v>61</v>
      </c>
      <c r="P15" s="12" t="s">
        <v>23</v>
      </c>
      <c r="Q15" s="11" t="s">
        <v>62</v>
      </c>
      <c r="R15" s="12" t="s">
        <v>63</v>
      </c>
      <c r="S15" s="8" t="s">
        <v>21</v>
      </c>
      <c r="T15" s="6"/>
    </row>
    <row r="16" spans="1:20" ht="60">
      <c r="A16" s="11">
        <v>5</v>
      </c>
      <c r="B16" s="6">
        <v>13</v>
      </c>
      <c r="C16" s="12" t="s">
        <v>64</v>
      </c>
      <c r="D16" s="6" t="s">
        <v>19</v>
      </c>
      <c r="E16" s="8" t="s">
        <v>65</v>
      </c>
      <c r="F16" s="12" t="s">
        <v>66</v>
      </c>
      <c r="G16" s="11" t="s">
        <v>67</v>
      </c>
      <c r="H16" s="12" t="s">
        <v>68</v>
      </c>
      <c r="I16" s="10" t="s">
        <v>19</v>
      </c>
      <c r="J16" s="10">
        <v>78</v>
      </c>
      <c r="K16" s="13">
        <v>35894</v>
      </c>
      <c r="L16" s="6" t="s">
        <v>20</v>
      </c>
      <c r="M16" s="6">
        <v>16</v>
      </c>
      <c r="N16" s="12"/>
      <c r="O16" s="8" t="s">
        <v>69</v>
      </c>
      <c r="P16" s="12" t="s">
        <v>23</v>
      </c>
      <c r="Q16" s="11" t="s">
        <v>44</v>
      </c>
      <c r="R16" s="12" t="s">
        <v>48</v>
      </c>
      <c r="S16" s="8" t="s">
        <v>21</v>
      </c>
      <c r="T16" s="6"/>
    </row>
    <row r="17" spans="1:20" ht="45">
      <c r="A17" s="11">
        <v>6</v>
      </c>
      <c r="B17" s="6">
        <v>12</v>
      </c>
      <c r="C17" s="12" t="s">
        <v>70</v>
      </c>
      <c r="D17" s="6" t="s">
        <v>19</v>
      </c>
      <c r="E17" s="8" t="s">
        <v>71</v>
      </c>
      <c r="F17" s="12" t="s">
        <v>72</v>
      </c>
      <c r="G17" s="11" t="s">
        <v>44</v>
      </c>
      <c r="H17" s="12" t="s">
        <v>73</v>
      </c>
      <c r="I17" s="43" t="s">
        <v>22</v>
      </c>
      <c r="J17" s="43"/>
      <c r="K17" s="43"/>
      <c r="L17" s="6" t="s">
        <v>20</v>
      </c>
      <c r="M17" s="6">
        <v>16</v>
      </c>
      <c r="N17" s="12"/>
      <c r="O17" s="8" t="s">
        <v>74</v>
      </c>
      <c r="P17" s="12" t="s">
        <v>23</v>
      </c>
      <c r="Q17" s="11" t="s">
        <v>44</v>
      </c>
      <c r="R17" s="12" t="s">
        <v>48</v>
      </c>
      <c r="S17" s="8" t="s">
        <v>21</v>
      </c>
      <c r="T17" s="6"/>
    </row>
    <row r="18" spans="1:20" ht="30">
      <c r="A18" s="11">
        <v>7</v>
      </c>
      <c r="B18" s="6">
        <v>11</v>
      </c>
      <c r="C18" s="12" t="s">
        <v>75</v>
      </c>
      <c r="D18" s="6" t="s">
        <v>19</v>
      </c>
      <c r="E18" s="8" t="s">
        <v>76</v>
      </c>
      <c r="F18" s="12" t="s">
        <v>77</v>
      </c>
      <c r="G18" s="11" t="s">
        <v>44</v>
      </c>
      <c r="H18" s="12" t="s">
        <v>78</v>
      </c>
      <c r="I18" s="6" t="s">
        <v>19</v>
      </c>
      <c r="J18" s="6">
        <v>102</v>
      </c>
      <c r="K18" s="12" t="s">
        <v>79</v>
      </c>
      <c r="L18" s="11" t="s">
        <v>20</v>
      </c>
      <c r="M18" s="6">
        <v>16</v>
      </c>
      <c r="N18" s="12"/>
      <c r="O18" s="8" t="s">
        <v>80</v>
      </c>
      <c r="P18" s="12" t="s">
        <v>23</v>
      </c>
      <c r="Q18" s="11" t="s">
        <v>44</v>
      </c>
      <c r="R18" s="12" t="s">
        <v>48</v>
      </c>
      <c r="S18" s="8" t="s">
        <v>21</v>
      </c>
      <c r="T18" s="6"/>
    </row>
    <row r="19" spans="1:20" ht="45">
      <c r="A19" s="11">
        <v>8</v>
      </c>
      <c r="B19" s="6">
        <v>10</v>
      </c>
      <c r="C19" s="12" t="s">
        <v>59</v>
      </c>
      <c r="D19" s="11" t="s">
        <v>19</v>
      </c>
      <c r="E19" s="8" t="s">
        <v>81</v>
      </c>
      <c r="F19" s="12" t="s">
        <v>82</v>
      </c>
      <c r="G19" s="11" t="s">
        <v>44</v>
      </c>
      <c r="H19" s="12" t="s">
        <v>83</v>
      </c>
      <c r="I19" s="6" t="s">
        <v>19</v>
      </c>
      <c r="J19" s="6">
        <v>8</v>
      </c>
      <c r="K19" s="12" t="s">
        <v>84</v>
      </c>
      <c r="L19" s="6" t="s">
        <v>20</v>
      </c>
      <c r="M19" s="6">
        <v>16</v>
      </c>
      <c r="N19" s="12"/>
      <c r="O19" s="8" t="s">
        <v>85</v>
      </c>
      <c r="P19" s="12" t="s">
        <v>23</v>
      </c>
      <c r="Q19" s="11" t="s">
        <v>44</v>
      </c>
      <c r="R19" s="12" t="s">
        <v>48</v>
      </c>
      <c r="S19" s="8" t="s">
        <v>21</v>
      </c>
      <c r="T19" s="6"/>
    </row>
    <row r="20" spans="1:20" ht="45">
      <c r="A20" s="11">
        <v>9</v>
      </c>
      <c r="B20" s="6">
        <v>9</v>
      </c>
      <c r="C20" s="12" t="s">
        <v>59</v>
      </c>
      <c r="D20" s="6" t="s">
        <v>24</v>
      </c>
      <c r="E20" s="8" t="s">
        <v>86</v>
      </c>
      <c r="F20" s="12" t="s">
        <v>66</v>
      </c>
      <c r="G20" s="11" t="s">
        <v>44</v>
      </c>
      <c r="H20" s="12" t="s">
        <v>87</v>
      </c>
      <c r="I20" s="6" t="s">
        <v>19</v>
      </c>
      <c r="J20" s="6">
        <v>99</v>
      </c>
      <c r="K20" s="12" t="s">
        <v>46</v>
      </c>
      <c r="L20" s="11" t="s">
        <v>20</v>
      </c>
      <c r="M20" s="6">
        <v>16</v>
      </c>
      <c r="N20" s="12"/>
      <c r="O20" s="8" t="s">
        <v>85</v>
      </c>
      <c r="P20" s="12" t="s">
        <v>23</v>
      </c>
      <c r="Q20" s="11" t="s">
        <v>44</v>
      </c>
      <c r="R20" s="12" t="s">
        <v>48</v>
      </c>
      <c r="S20" s="8" t="s">
        <v>21</v>
      </c>
      <c r="T20" s="6"/>
    </row>
    <row r="21" spans="1:20" ht="30">
      <c r="A21" s="11">
        <v>10</v>
      </c>
      <c r="B21" s="6">
        <v>8</v>
      </c>
      <c r="C21" s="12" t="s">
        <v>59</v>
      </c>
      <c r="D21" s="11" t="s">
        <v>24</v>
      </c>
      <c r="E21" s="8" t="s">
        <v>76</v>
      </c>
      <c r="F21" s="12" t="s">
        <v>88</v>
      </c>
      <c r="G21" s="11" t="s">
        <v>44</v>
      </c>
      <c r="H21" s="12" t="s">
        <v>89</v>
      </c>
      <c r="I21" s="6" t="s">
        <v>19</v>
      </c>
      <c r="J21" s="6">
        <v>102</v>
      </c>
      <c r="K21" s="12" t="s">
        <v>79</v>
      </c>
      <c r="L21" s="11"/>
      <c r="M21" s="6"/>
      <c r="N21" s="12"/>
      <c r="O21" s="8"/>
      <c r="P21" s="12"/>
      <c r="Q21" s="11"/>
      <c r="R21" s="12"/>
      <c r="S21" s="8"/>
      <c r="T21" s="6"/>
    </row>
    <row r="22" spans="1:20" ht="30">
      <c r="A22" s="11"/>
      <c r="C22" s="7"/>
      <c r="D22" s="6"/>
      <c r="E22" s="8"/>
      <c r="F22" s="12"/>
      <c r="G22" s="6"/>
      <c r="H22" s="12"/>
      <c r="I22" s="6" t="s">
        <v>19</v>
      </c>
      <c r="J22" s="6">
        <v>90</v>
      </c>
      <c r="K22" s="12" t="s">
        <v>90</v>
      </c>
      <c r="L22" s="6" t="s">
        <v>20</v>
      </c>
      <c r="M22" s="6">
        <v>16</v>
      </c>
      <c r="N22" s="12"/>
      <c r="O22" s="8" t="s">
        <v>91</v>
      </c>
      <c r="P22" s="12" t="s">
        <v>23</v>
      </c>
      <c r="Q22" s="11" t="s">
        <v>44</v>
      </c>
      <c r="R22" s="12" t="s">
        <v>48</v>
      </c>
      <c r="S22" s="8" t="s">
        <v>21</v>
      </c>
      <c r="T22" s="6"/>
    </row>
    <row r="23" spans="1:20" ht="30">
      <c r="A23" s="11">
        <v>11</v>
      </c>
      <c r="B23" s="6">
        <v>7</v>
      </c>
      <c r="C23" s="12" t="s">
        <v>59</v>
      </c>
      <c r="D23" s="6" t="s">
        <v>19</v>
      </c>
      <c r="E23" s="8" t="s">
        <v>92</v>
      </c>
      <c r="F23" s="12" t="s">
        <v>93</v>
      </c>
      <c r="G23" s="11" t="s">
        <v>44</v>
      </c>
      <c r="H23" s="12" t="s">
        <v>94</v>
      </c>
      <c r="I23" s="6" t="s">
        <v>19</v>
      </c>
      <c r="J23" s="6">
        <v>1</v>
      </c>
      <c r="K23" s="12" t="s">
        <v>95</v>
      </c>
      <c r="L23" s="11" t="s">
        <v>20</v>
      </c>
      <c r="M23" s="6">
        <v>16</v>
      </c>
      <c r="N23" s="12"/>
      <c r="O23" s="8" t="s">
        <v>96</v>
      </c>
      <c r="P23" s="12" t="s">
        <v>23</v>
      </c>
      <c r="Q23" s="11" t="s">
        <v>44</v>
      </c>
      <c r="R23" s="12" t="s">
        <v>48</v>
      </c>
      <c r="S23" s="8" t="s">
        <v>21</v>
      </c>
      <c r="T23" s="6"/>
    </row>
    <row r="24" spans="1:20" ht="30">
      <c r="A24" s="11">
        <v>12</v>
      </c>
      <c r="B24" s="6">
        <v>6</v>
      </c>
      <c r="C24" s="12" t="s">
        <v>59</v>
      </c>
      <c r="D24" s="11" t="s">
        <v>19</v>
      </c>
      <c r="E24" s="8" t="s">
        <v>97</v>
      </c>
      <c r="F24" s="12" t="s">
        <v>23</v>
      </c>
      <c r="G24" s="11" t="s">
        <v>58</v>
      </c>
      <c r="H24" s="12" t="s">
        <v>29</v>
      </c>
      <c r="I24" s="6" t="s">
        <v>19</v>
      </c>
      <c r="J24" s="10">
        <v>44</v>
      </c>
      <c r="K24" s="10" t="s">
        <v>60</v>
      </c>
      <c r="L24" s="11" t="s">
        <v>20</v>
      </c>
      <c r="M24" s="11">
        <v>3</v>
      </c>
      <c r="N24" s="12"/>
      <c r="O24" s="8" t="s">
        <v>61</v>
      </c>
      <c r="P24" s="12" t="s">
        <v>23</v>
      </c>
      <c r="Q24" s="11" t="s">
        <v>62</v>
      </c>
      <c r="R24" s="12" t="s">
        <v>63</v>
      </c>
      <c r="S24" s="8" t="s">
        <v>21</v>
      </c>
      <c r="T24" s="6"/>
    </row>
    <row r="25" spans="1:20" ht="30">
      <c r="A25" s="11">
        <v>13</v>
      </c>
      <c r="B25" s="6">
        <v>5</v>
      </c>
      <c r="C25" s="12" t="s">
        <v>59</v>
      </c>
      <c r="D25" s="6" t="s">
        <v>19</v>
      </c>
      <c r="E25" s="8" t="s">
        <v>92</v>
      </c>
      <c r="F25" s="12" t="s">
        <v>98</v>
      </c>
      <c r="G25" s="11" t="s">
        <v>44</v>
      </c>
      <c r="H25" s="12" t="s">
        <v>99</v>
      </c>
      <c r="I25" s="6" t="s">
        <v>19</v>
      </c>
      <c r="J25" s="6">
        <v>1</v>
      </c>
      <c r="K25" s="12" t="s">
        <v>95</v>
      </c>
      <c r="L25" s="6" t="s">
        <v>20</v>
      </c>
      <c r="M25" s="6">
        <v>16</v>
      </c>
      <c r="N25" s="12"/>
      <c r="O25" s="8" t="s">
        <v>96</v>
      </c>
      <c r="P25" s="12" t="s">
        <v>23</v>
      </c>
      <c r="Q25" s="11" t="s">
        <v>44</v>
      </c>
      <c r="R25" s="12" t="s">
        <v>48</v>
      </c>
      <c r="S25" s="8" t="s">
        <v>21</v>
      </c>
      <c r="T25" s="6"/>
    </row>
    <row r="26" spans="1:20" ht="45">
      <c r="A26" s="6">
        <v>14</v>
      </c>
      <c r="B26" s="6">
        <v>4</v>
      </c>
      <c r="C26" s="12" t="s">
        <v>100</v>
      </c>
      <c r="D26" s="6" t="s">
        <v>24</v>
      </c>
      <c r="E26" s="8" t="s">
        <v>101</v>
      </c>
      <c r="F26" s="12" t="s">
        <v>23</v>
      </c>
      <c r="G26" s="11" t="s">
        <v>102</v>
      </c>
      <c r="H26" s="12" t="s">
        <v>25</v>
      </c>
      <c r="I26" s="6" t="s">
        <v>19</v>
      </c>
      <c r="J26" s="6">
        <v>22</v>
      </c>
      <c r="K26" s="12" t="s">
        <v>103</v>
      </c>
      <c r="L26" s="6" t="s">
        <v>20</v>
      </c>
      <c r="M26" s="6"/>
      <c r="N26" s="12"/>
      <c r="O26" s="8" t="s">
        <v>104</v>
      </c>
      <c r="P26" s="12"/>
      <c r="Q26" s="11" t="s">
        <v>102</v>
      </c>
      <c r="R26" s="12" t="s">
        <v>25</v>
      </c>
      <c r="S26" s="8" t="s">
        <v>21</v>
      </c>
      <c r="T26" s="6"/>
    </row>
    <row r="27" spans="1:20" ht="45">
      <c r="A27" s="6">
        <v>15</v>
      </c>
      <c r="B27" s="6">
        <v>3</v>
      </c>
      <c r="C27" s="12" t="s">
        <v>105</v>
      </c>
      <c r="D27" s="6" t="s">
        <v>19</v>
      </c>
      <c r="E27" s="8" t="s">
        <v>106</v>
      </c>
      <c r="F27" s="12" t="s">
        <v>107</v>
      </c>
      <c r="G27" s="11" t="s">
        <v>44</v>
      </c>
      <c r="H27" s="12" t="s">
        <v>108</v>
      </c>
      <c r="I27" s="43" t="s">
        <v>22</v>
      </c>
      <c r="J27" s="43"/>
      <c r="K27" s="43"/>
      <c r="L27" s="11" t="s">
        <v>20</v>
      </c>
      <c r="M27" s="6">
        <v>16</v>
      </c>
      <c r="N27" s="12"/>
      <c r="O27" s="8" t="s">
        <v>109</v>
      </c>
      <c r="P27" s="12" t="s">
        <v>23</v>
      </c>
      <c r="Q27" s="11" t="s">
        <v>44</v>
      </c>
      <c r="R27" s="12" t="s">
        <v>48</v>
      </c>
      <c r="S27" s="8" t="s">
        <v>21</v>
      </c>
      <c r="T27" s="6"/>
    </row>
    <row r="28" spans="1:20" ht="45">
      <c r="A28" s="6">
        <v>16</v>
      </c>
      <c r="B28" s="6">
        <v>2</v>
      </c>
      <c r="C28" s="12" t="s">
        <v>110</v>
      </c>
      <c r="D28" s="11" t="s">
        <v>19</v>
      </c>
      <c r="E28" s="8" t="s">
        <v>111</v>
      </c>
      <c r="F28" s="12" t="s">
        <v>112</v>
      </c>
      <c r="G28" s="11" t="s">
        <v>44</v>
      </c>
      <c r="H28" s="12" t="s">
        <v>30</v>
      </c>
      <c r="I28" s="6" t="s">
        <v>19</v>
      </c>
      <c r="J28" s="6">
        <v>74</v>
      </c>
      <c r="K28" s="12" t="s">
        <v>113</v>
      </c>
      <c r="L28" s="6"/>
      <c r="M28" s="6"/>
      <c r="N28" s="12"/>
      <c r="O28" s="8"/>
      <c r="P28" s="12"/>
      <c r="Q28" s="6"/>
      <c r="R28" s="12"/>
      <c r="S28" s="8" t="s">
        <v>21</v>
      </c>
      <c r="T28" s="6"/>
    </row>
    <row r="29" spans="1:20" ht="45">
      <c r="C29" s="7"/>
      <c r="D29" s="6"/>
      <c r="E29" s="8"/>
      <c r="F29" s="12"/>
      <c r="G29" s="6"/>
      <c r="H29" s="12"/>
      <c r="I29" s="6" t="s">
        <v>19</v>
      </c>
      <c r="J29" s="6">
        <v>36</v>
      </c>
      <c r="K29" s="12" t="s">
        <v>38</v>
      </c>
      <c r="L29" s="6" t="s">
        <v>20</v>
      </c>
      <c r="M29" s="6">
        <v>16</v>
      </c>
      <c r="N29" s="12"/>
      <c r="O29" s="8" t="s">
        <v>114</v>
      </c>
      <c r="P29" s="12" t="s">
        <v>23</v>
      </c>
      <c r="Q29" s="11" t="s">
        <v>44</v>
      </c>
      <c r="R29" s="12" t="s">
        <v>48</v>
      </c>
      <c r="S29" s="8" t="s">
        <v>21</v>
      </c>
      <c r="T29" s="6"/>
    </row>
    <row r="30" spans="1:20" ht="30">
      <c r="A30" s="6">
        <v>17</v>
      </c>
      <c r="B30" s="6">
        <v>1</v>
      </c>
      <c r="C30" s="12" t="s">
        <v>95</v>
      </c>
      <c r="D30" s="6" t="s">
        <v>24</v>
      </c>
      <c r="E30" s="8" t="s">
        <v>115</v>
      </c>
      <c r="F30" s="12" t="s">
        <v>116</v>
      </c>
      <c r="G30" s="11" t="s">
        <v>44</v>
      </c>
      <c r="H30" s="12" t="s">
        <v>117</v>
      </c>
      <c r="I30" s="43" t="s">
        <v>22</v>
      </c>
      <c r="J30" s="43"/>
      <c r="K30" s="43"/>
      <c r="L30" s="11" t="s">
        <v>20</v>
      </c>
      <c r="M30" s="6">
        <v>16</v>
      </c>
      <c r="N30" s="12"/>
      <c r="O30" s="8" t="s">
        <v>96</v>
      </c>
      <c r="P30" s="12" t="s">
        <v>23</v>
      </c>
      <c r="Q30" s="11" t="s">
        <v>44</v>
      </c>
      <c r="R30" s="12" t="s">
        <v>48</v>
      </c>
      <c r="S30" s="8" t="s">
        <v>21</v>
      </c>
      <c r="T30" s="6"/>
    </row>
    <row r="31" spans="1:20">
      <c r="C31" s="7"/>
      <c r="D31" s="6"/>
      <c r="E31" s="8"/>
      <c r="F31" s="12"/>
      <c r="G31" s="6"/>
      <c r="H31" s="12"/>
      <c r="I31" s="6"/>
      <c r="J31" s="6"/>
      <c r="K31" s="12"/>
      <c r="L31" s="6"/>
      <c r="M31" s="6"/>
      <c r="N31" s="12"/>
      <c r="O31" s="8"/>
      <c r="P31" s="12"/>
      <c r="Q31" s="6"/>
      <c r="R31" s="12"/>
      <c r="S31" s="8"/>
      <c r="T31" s="6"/>
    </row>
    <row r="32" spans="1:20">
      <c r="C32" s="7"/>
      <c r="D32" s="6"/>
      <c r="E32" s="8"/>
      <c r="F32" s="12"/>
      <c r="G32" s="6"/>
      <c r="H32" s="12"/>
      <c r="I32" s="6"/>
      <c r="J32" s="6"/>
      <c r="K32" s="12"/>
      <c r="L32" s="6"/>
      <c r="M32" s="6"/>
      <c r="N32" s="12"/>
      <c r="O32" s="8"/>
      <c r="P32" s="12"/>
      <c r="Q32" s="6"/>
      <c r="R32" s="12"/>
      <c r="S32" s="8"/>
      <c r="T32" s="6"/>
    </row>
    <row r="33" spans="3:20">
      <c r="C33" s="7"/>
      <c r="D33" s="6"/>
      <c r="E33" s="8"/>
      <c r="F33" s="12"/>
      <c r="G33" s="6"/>
      <c r="H33" s="12"/>
      <c r="I33" s="6"/>
      <c r="J33" s="6"/>
      <c r="K33" s="12"/>
      <c r="L33" s="6"/>
      <c r="M33" s="6"/>
      <c r="N33" s="12"/>
      <c r="O33" s="8"/>
      <c r="P33" s="12"/>
      <c r="Q33" s="6"/>
      <c r="R33" s="12"/>
      <c r="S33" s="8"/>
      <c r="T33" s="6"/>
    </row>
    <row r="34" spans="3:20">
      <c r="C34" s="7"/>
      <c r="D34" s="6"/>
      <c r="E34" s="8"/>
      <c r="F34" s="12"/>
      <c r="G34" s="6"/>
      <c r="H34" s="12"/>
      <c r="I34" s="6"/>
      <c r="J34" s="6"/>
      <c r="K34" s="12"/>
      <c r="L34" s="6"/>
      <c r="M34" s="6"/>
      <c r="N34" s="12"/>
      <c r="O34" s="8"/>
      <c r="P34" s="12"/>
      <c r="Q34" s="6"/>
      <c r="R34" s="12"/>
      <c r="S34" s="8"/>
      <c r="T34" s="6"/>
    </row>
    <row r="35" spans="3:20">
      <c r="C35" s="7"/>
      <c r="D35" s="6"/>
      <c r="E35" s="8"/>
      <c r="F35" s="12"/>
      <c r="G35" s="6"/>
      <c r="H35" s="12"/>
      <c r="I35" s="6"/>
      <c r="J35" s="6"/>
      <c r="K35" s="12"/>
      <c r="L35" s="6"/>
      <c r="M35" s="6"/>
      <c r="N35" s="12"/>
      <c r="O35" s="8"/>
      <c r="P35" s="12"/>
      <c r="Q35" s="6"/>
      <c r="R35" s="12"/>
      <c r="S35" s="8"/>
      <c r="T35" s="6"/>
    </row>
    <row r="36" spans="3:20">
      <c r="C36" s="7"/>
      <c r="D36" s="6"/>
      <c r="E36" s="8"/>
      <c r="F36" s="12"/>
      <c r="G36" s="6"/>
      <c r="H36" s="12"/>
      <c r="I36" s="6"/>
      <c r="J36" s="6"/>
      <c r="K36" s="12"/>
      <c r="L36" s="6"/>
      <c r="M36" s="6"/>
      <c r="N36" s="12"/>
      <c r="O36" s="8"/>
      <c r="P36" s="12"/>
      <c r="Q36" s="6"/>
      <c r="R36" s="12"/>
      <c r="S36" s="8"/>
      <c r="T36" s="6"/>
    </row>
    <row r="37" spans="3:20">
      <c r="C37" s="7"/>
      <c r="D37" s="6"/>
      <c r="E37" s="8"/>
      <c r="F37" s="12"/>
      <c r="G37" s="6"/>
      <c r="H37" s="12"/>
      <c r="I37" s="6"/>
      <c r="J37" s="6"/>
      <c r="K37" s="12"/>
      <c r="L37" s="6"/>
      <c r="M37" s="6"/>
      <c r="N37" s="12"/>
      <c r="O37" s="8"/>
      <c r="P37" s="12"/>
      <c r="Q37" s="6"/>
      <c r="R37" s="12"/>
      <c r="S37" s="8"/>
      <c r="T37" s="6"/>
    </row>
    <row r="38" spans="3:20">
      <c r="C38" s="7"/>
      <c r="D38" s="6"/>
      <c r="E38" s="8"/>
      <c r="F38" s="12"/>
      <c r="G38" s="6"/>
      <c r="H38" s="12"/>
      <c r="I38" s="6"/>
      <c r="J38" s="6"/>
      <c r="K38" s="12"/>
      <c r="L38" s="6"/>
      <c r="M38" s="6"/>
      <c r="N38" s="12"/>
      <c r="O38" s="8"/>
      <c r="P38" s="12"/>
      <c r="Q38" s="6"/>
      <c r="R38" s="12"/>
      <c r="S38" s="8"/>
      <c r="T38" s="6"/>
    </row>
    <row r="39" spans="3:20">
      <c r="E39" s="9"/>
      <c r="O39" s="9"/>
      <c r="S39" s="9"/>
    </row>
    <row r="40" spans="3:20">
      <c r="E40" s="9"/>
      <c r="F40" s="12"/>
      <c r="G40" s="6"/>
      <c r="H40" s="12"/>
      <c r="I40" s="6"/>
      <c r="J40" s="6"/>
      <c r="K40" s="12"/>
      <c r="L40" s="6"/>
      <c r="M40" s="6"/>
      <c r="N40" s="12"/>
      <c r="O40" s="8"/>
      <c r="P40" s="12"/>
      <c r="Q40" s="6"/>
      <c r="R40" s="12"/>
      <c r="S40" s="8"/>
      <c r="T40" s="6"/>
    </row>
    <row r="41" spans="3:20">
      <c r="C41" s="7"/>
      <c r="D41" s="6"/>
      <c r="E41" s="5"/>
      <c r="F41" s="12"/>
      <c r="G41" s="6"/>
      <c r="H41" s="12"/>
      <c r="I41" s="6"/>
      <c r="J41" s="6"/>
      <c r="K41" s="12"/>
      <c r="L41" s="6"/>
      <c r="M41" s="6"/>
      <c r="N41" s="12"/>
      <c r="O41" s="8"/>
      <c r="P41" s="12"/>
      <c r="Q41" s="6"/>
      <c r="R41" s="12"/>
      <c r="S41" s="5"/>
      <c r="T41" s="6"/>
    </row>
  </sheetData>
  <mergeCells count="7">
    <mergeCell ref="S6:S7"/>
    <mergeCell ref="I17:K17"/>
    <mergeCell ref="I27:K27"/>
    <mergeCell ref="I30:K30"/>
    <mergeCell ref="A6:H6"/>
    <mergeCell ref="I6:K6"/>
    <mergeCell ref="L6:R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278"/>
  <sheetViews>
    <sheetView tabSelected="1" zoomScale="70" zoomScaleNormal="70" workbookViewId="0">
      <selection activeCell="C8" sqref="C8:C9"/>
    </sheetView>
  </sheetViews>
  <sheetFormatPr defaultRowHeight="15"/>
  <cols>
    <col min="1" max="1" width="5.5703125" customWidth="1"/>
    <col min="2" max="2" width="6.42578125" customWidth="1"/>
    <col min="3" max="3" width="6.5703125" customWidth="1"/>
    <col min="4" max="4" width="12.85546875" customWidth="1"/>
    <col min="5" max="5" width="14.28515625" style="14" customWidth="1"/>
    <col min="6" max="6" width="9.140625" customWidth="1"/>
    <col min="7" max="7" width="7.42578125" customWidth="1"/>
    <col min="8" max="8" width="9.7109375" customWidth="1"/>
    <col min="9" max="9" width="7.28515625" customWidth="1"/>
    <col min="10" max="10" width="8.85546875" customWidth="1"/>
    <col min="11" max="11" width="7" customWidth="1"/>
    <col min="12" max="12" width="12.28515625" customWidth="1"/>
    <col min="13" max="13" width="8.7109375" customWidth="1"/>
    <col min="14" max="14" width="8" customWidth="1"/>
    <col min="15" max="15" width="13.140625" style="14" customWidth="1"/>
    <col min="16" max="16" width="9.42578125" customWidth="1"/>
    <col min="17" max="17" width="7.28515625" customWidth="1"/>
    <col min="18" max="18" width="11.140625" customWidth="1"/>
    <col min="19" max="19" width="13.42578125" style="14" customWidth="1"/>
  </cols>
  <sheetData>
    <row r="1" spans="1:20" ht="15.7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0" ht="15.75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spans="1:20" ht="15.75" thickBot="1"/>
    <row r="4" spans="1:20" ht="15.75" thickBot="1">
      <c r="A4" s="40"/>
      <c r="B4" s="54" t="s">
        <v>914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6"/>
    </row>
    <row r="5" spans="1:20">
      <c r="A5" s="40"/>
      <c r="B5" s="57"/>
      <c r="C5" s="58"/>
      <c r="D5" s="58"/>
      <c r="E5" s="58"/>
      <c r="F5" s="58"/>
      <c r="G5" s="58"/>
      <c r="H5" s="59"/>
      <c r="I5" s="60"/>
      <c r="J5" s="61"/>
      <c r="K5" s="62"/>
      <c r="L5" s="63"/>
      <c r="M5" s="64"/>
      <c r="N5" s="64"/>
      <c r="O5" s="64"/>
      <c r="P5" s="64"/>
      <c r="Q5" s="64"/>
      <c r="R5" s="65"/>
      <c r="S5" s="60" t="s">
        <v>121</v>
      </c>
      <c r="T5" s="62"/>
    </row>
    <row r="6" spans="1:20" ht="33" customHeight="1">
      <c r="A6" s="40"/>
      <c r="B6" s="66"/>
      <c r="C6" s="67"/>
      <c r="D6" s="67"/>
      <c r="E6" s="67"/>
      <c r="F6" s="67"/>
      <c r="G6" s="67"/>
      <c r="H6" s="68"/>
      <c r="I6" s="69" t="s">
        <v>119</v>
      </c>
      <c r="J6" s="70"/>
      <c r="K6" s="71"/>
      <c r="L6" s="72" t="s">
        <v>120</v>
      </c>
      <c r="M6" s="73"/>
      <c r="N6" s="73"/>
      <c r="O6" s="73"/>
      <c r="P6" s="73"/>
      <c r="Q6" s="73"/>
      <c r="R6" s="74"/>
      <c r="S6" s="69"/>
      <c r="T6" s="71"/>
    </row>
    <row r="7" spans="1:20" ht="17.25" thickBot="1">
      <c r="A7" s="40"/>
      <c r="B7" s="75" t="s">
        <v>118</v>
      </c>
      <c r="C7" s="76"/>
      <c r="D7" s="76"/>
      <c r="E7" s="76"/>
      <c r="F7" s="76"/>
      <c r="G7" s="76"/>
      <c r="H7" s="77"/>
      <c r="I7" s="78"/>
      <c r="J7" s="79"/>
      <c r="K7" s="80"/>
      <c r="L7" s="78"/>
      <c r="M7" s="79"/>
      <c r="N7" s="79"/>
      <c r="O7" s="79"/>
      <c r="P7" s="79"/>
      <c r="Q7" s="79"/>
      <c r="R7" s="80"/>
      <c r="S7" s="81"/>
      <c r="T7" s="82"/>
    </row>
    <row r="8" spans="1:20">
      <c r="A8" s="40"/>
      <c r="B8" s="85"/>
      <c r="C8" s="86" t="s">
        <v>123</v>
      </c>
      <c r="D8" s="87" t="s">
        <v>124</v>
      </c>
      <c r="E8" s="87"/>
      <c r="F8" s="87"/>
      <c r="G8" s="87"/>
      <c r="H8" s="87"/>
      <c r="I8" s="87"/>
      <c r="J8" s="87"/>
      <c r="K8" s="87"/>
      <c r="L8" s="87"/>
      <c r="M8" s="87"/>
      <c r="N8" s="87"/>
      <c r="O8" s="86" t="s">
        <v>133</v>
      </c>
      <c r="P8" s="87"/>
      <c r="Q8" s="87"/>
      <c r="R8" s="87"/>
      <c r="S8" s="87"/>
      <c r="T8" s="86" t="s">
        <v>135</v>
      </c>
    </row>
    <row r="9" spans="1:20" ht="39" thickBot="1">
      <c r="A9" s="40"/>
      <c r="B9" s="83" t="s">
        <v>122</v>
      </c>
      <c r="C9" s="88"/>
      <c r="D9" s="84" t="s">
        <v>125</v>
      </c>
      <c r="E9" s="84" t="s">
        <v>126</v>
      </c>
      <c r="F9" s="84" t="s">
        <v>127</v>
      </c>
      <c r="G9" s="84" t="s">
        <v>128</v>
      </c>
      <c r="H9" s="84" t="s">
        <v>129</v>
      </c>
      <c r="I9" s="84" t="s">
        <v>130</v>
      </c>
      <c r="J9" s="84" t="s">
        <v>127</v>
      </c>
      <c r="K9" s="84" t="s">
        <v>131</v>
      </c>
      <c r="L9" s="84" t="s">
        <v>132</v>
      </c>
      <c r="M9" s="84" t="s">
        <v>127</v>
      </c>
      <c r="N9" s="84" t="s">
        <v>131</v>
      </c>
      <c r="O9" s="88"/>
      <c r="P9" s="84" t="s">
        <v>126</v>
      </c>
      <c r="Q9" s="84" t="s">
        <v>134</v>
      </c>
      <c r="R9" s="84" t="s">
        <v>129</v>
      </c>
      <c r="S9" s="84" t="s">
        <v>130</v>
      </c>
      <c r="T9" s="88"/>
    </row>
    <row r="10" spans="1:20" ht="15.75" thickBot="1">
      <c r="B10" s="83">
        <v>1</v>
      </c>
      <c r="C10" s="84">
        <v>2</v>
      </c>
      <c r="D10" s="84">
        <v>3</v>
      </c>
      <c r="E10" s="84">
        <v>4</v>
      </c>
      <c r="F10" s="84">
        <v>5</v>
      </c>
      <c r="G10" s="84">
        <v>6</v>
      </c>
      <c r="H10" s="84">
        <v>7</v>
      </c>
      <c r="I10" s="84">
        <v>8</v>
      </c>
      <c r="J10" s="84">
        <v>9</v>
      </c>
      <c r="K10" s="84">
        <v>10</v>
      </c>
      <c r="L10" s="84">
        <v>11</v>
      </c>
      <c r="M10" s="84">
        <v>12</v>
      </c>
      <c r="N10" s="84">
        <v>13</v>
      </c>
      <c r="O10" s="84">
        <v>14</v>
      </c>
      <c r="P10" s="84">
        <v>15</v>
      </c>
      <c r="Q10" s="84">
        <v>16</v>
      </c>
      <c r="R10" s="84">
        <v>17</v>
      </c>
      <c r="S10" s="84">
        <v>18</v>
      </c>
      <c r="T10" s="84">
        <v>19</v>
      </c>
    </row>
    <row r="11" spans="1:20">
      <c r="B11" s="17"/>
      <c r="C11" s="20"/>
      <c r="D11" s="44"/>
      <c r="E11" s="20"/>
      <c r="F11" s="20"/>
      <c r="G11" s="44"/>
      <c r="H11" s="20"/>
      <c r="I11" s="20"/>
      <c r="J11" s="20"/>
      <c r="K11" s="20"/>
      <c r="L11" s="20"/>
      <c r="M11" s="20"/>
      <c r="N11" s="20"/>
      <c r="O11" s="44"/>
      <c r="P11" s="20"/>
      <c r="Q11" s="20"/>
      <c r="R11" s="20"/>
      <c r="S11" s="20"/>
      <c r="T11" s="23"/>
    </row>
    <row r="12" spans="1:20" ht="51">
      <c r="B12" s="17">
        <v>1</v>
      </c>
      <c r="C12" s="20">
        <v>255</v>
      </c>
      <c r="D12" s="45"/>
      <c r="E12" s="20" t="s">
        <v>136</v>
      </c>
      <c r="F12" s="20" t="s">
        <v>24</v>
      </c>
      <c r="G12" s="45"/>
      <c r="H12" s="20" t="s">
        <v>138</v>
      </c>
      <c r="I12" s="20">
        <v>322.14</v>
      </c>
      <c r="J12" s="20" t="s">
        <v>24</v>
      </c>
      <c r="K12" s="20">
        <v>89</v>
      </c>
      <c r="L12" s="20" t="s">
        <v>140</v>
      </c>
      <c r="M12" s="20" t="s">
        <v>142</v>
      </c>
      <c r="N12" s="20">
        <v>4</v>
      </c>
      <c r="O12" s="45"/>
      <c r="P12" s="20" t="s">
        <v>143</v>
      </c>
      <c r="Q12" s="20">
        <v>0.42</v>
      </c>
      <c r="R12" s="20" t="s">
        <v>144</v>
      </c>
      <c r="S12" s="20">
        <v>322.14</v>
      </c>
      <c r="T12" s="24" t="s">
        <v>145</v>
      </c>
    </row>
    <row r="13" spans="1:20" ht="25.5">
      <c r="B13" s="18"/>
      <c r="C13" s="20"/>
      <c r="D13" s="45"/>
      <c r="E13" s="20" t="s">
        <v>137</v>
      </c>
      <c r="F13" s="21"/>
      <c r="G13" s="45"/>
      <c r="H13" s="20" t="s">
        <v>139</v>
      </c>
      <c r="I13" s="21"/>
      <c r="J13" s="21"/>
      <c r="K13" s="20">
        <v>61</v>
      </c>
      <c r="L13" s="20" t="s">
        <v>141</v>
      </c>
      <c r="M13" s="21"/>
      <c r="N13" s="21"/>
      <c r="O13" s="45"/>
      <c r="P13" s="20" t="s">
        <v>137</v>
      </c>
      <c r="Q13" s="21"/>
      <c r="R13" s="20" t="s">
        <v>137</v>
      </c>
      <c r="S13" s="21"/>
      <c r="T13" s="23">
        <v>27</v>
      </c>
    </row>
    <row r="14" spans="1:20">
      <c r="B14" s="18"/>
      <c r="C14" s="21"/>
      <c r="D14" s="45"/>
      <c r="E14" s="20"/>
      <c r="F14" s="21"/>
      <c r="G14" s="45"/>
      <c r="H14" s="20" t="s">
        <v>137</v>
      </c>
      <c r="I14" s="21"/>
      <c r="J14" s="21"/>
      <c r="K14" s="21"/>
      <c r="L14" s="21"/>
      <c r="M14" s="21"/>
      <c r="N14" s="21"/>
      <c r="O14" s="45"/>
      <c r="P14" s="20"/>
      <c r="Q14" s="21"/>
      <c r="R14" s="20"/>
      <c r="S14" s="21"/>
      <c r="T14" s="21"/>
    </row>
    <row r="15" spans="1:20" ht="15.75" thickBot="1">
      <c r="B15" s="19"/>
      <c r="C15" s="22"/>
      <c r="D15" s="46"/>
      <c r="E15" s="22"/>
      <c r="F15" s="22"/>
      <c r="G15" s="46"/>
      <c r="H15" s="16"/>
      <c r="I15" s="22"/>
      <c r="J15" s="22"/>
      <c r="K15" s="22"/>
      <c r="L15" s="22"/>
      <c r="M15" s="22"/>
      <c r="N15" s="22"/>
      <c r="O15" s="46"/>
      <c r="P15" s="22"/>
      <c r="Q15" s="22"/>
      <c r="R15" s="22"/>
      <c r="S15" s="22"/>
      <c r="T15" s="22"/>
    </row>
    <row r="16" spans="1:20">
      <c r="B16" s="17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47"/>
    </row>
    <row r="17" spans="2:20" ht="25.5">
      <c r="B17" s="17">
        <v>2</v>
      </c>
      <c r="C17" s="20">
        <v>254</v>
      </c>
      <c r="D17" s="20" t="s">
        <v>146</v>
      </c>
      <c r="E17" s="20" t="s">
        <v>147</v>
      </c>
      <c r="F17" s="20" t="s">
        <v>24</v>
      </c>
      <c r="G17" s="20">
        <v>7.33</v>
      </c>
      <c r="H17" s="20" t="s">
        <v>148</v>
      </c>
      <c r="I17" s="20">
        <v>8</v>
      </c>
      <c r="J17" s="20" t="s">
        <v>24</v>
      </c>
      <c r="K17" s="20">
        <v>166</v>
      </c>
      <c r="L17" s="20" t="s">
        <v>149</v>
      </c>
      <c r="M17" s="20" t="s">
        <v>142</v>
      </c>
      <c r="N17" s="20">
        <v>42</v>
      </c>
      <c r="O17" s="25">
        <v>31199</v>
      </c>
      <c r="P17" s="20" t="s">
        <v>150</v>
      </c>
      <c r="Q17" s="20">
        <f>-14.2/7</f>
        <v>-2.0285714285714285</v>
      </c>
      <c r="R17" s="20" t="s">
        <v>151</v>
      </c>
      <c r="S17" s="20">
        <v>24</v>
      </c>
      <c r="T17" s="48"/>
    </row>
    <row r="18" spans="2:20" ht="25.5">
      <c r="B18" s="18"/>
      <c r="C18" s="21"/>
      <c r="D18" s="21"/>
      <c r="E18" s="20"/>
      <c r="F18" s="21"/>
      <c r="G18" s="21"/>
      <c r="H18" s="20" t="s">
        <v>137</v>
      </c>
      <c r="I18" s="21"/>
      <c r="J18" s="21"/>
      <c r="K18" s="20">
        <v>161</v>
      </c>
      <c r="L18" s="21"/>
      <c r="M18" s="21"/>
      <c r="N18" s="21"/>
      <c r="O18" s="21"/>
      <c r="P18" s="20" t="s">
        <v>137</v>
      </c>
      <c r="Q18" s="21"/>
      <c r="R18" s="20" t="s">
        <v>137</v>
      </c>
      <c r="S18" s="21"/>
      <c r="T18" s="48"/>
    </row>
    <row r="19" spans="2:20" ht="15.75" thickBot="1">
      <c r="B19" s="19"/>
      <c r="C19" s="22"/>
      <c r="D19" s="22"/>
      <c r="E19" s="22"/>
      <c r="F19" s="22"/>
      <c r="G19" s="22"/>
      <c r="H19" s="16"/>
      <c r="I19" s="22"/>
      <c r="J19" s="22"/>
      <c r="K19" s="16">
        <v>165</v>
      </c>
      <c r="L19" s="22"/>
      <c r="M19" s="22"/>
      <c r="N19" s="22"/>
      <c r="O19" s="22"/>
      <c r="P19" s="16"/>
      <c r="Q19" s="22"/>
      <c r="R19" s="16"/>
      <c r="S19" s="22"/>
      <c r="T19" s="49"/>
    </row>
    <row r="20" spans="2:20">
      <c r="B20" s="17"/>
      <c r="C20" s="20"/>
      <c r="D20" s="20"/>
      <c r="E20" s="20"/>
      <c r="F20" s="20"/>
      <c r="G20" s="20"/>
      <c r="H20" s="20"/>
      <c r="I20" s="20"/>
      <c r="J20" s="20"/>
      <c r="K20" s="44"/>
      <c r="L20" s="44"/>
      <c r="M20" s="20"/>
      <c r="N20" s="20"/>
      <c r="O20" s="20"/>
      <c r="P20" s="20"/>
      <c r="Q20" s="20"/>
      <c r="R20" s="20"/>
      <c r="S20" s="20"/>
      <c r="T20" s="47"/>
    </row>
    <row r="21" spans="2:20" ht="25.5">
      <c r="B21" s="17">
        <v>3</v>
      </c>
      <c r="C21" s="20">
        <v>253</v>
      </c>
      <c r="D21" s="20" t="s">
        <v>152</v>
      </c>
      <c r="E21" s="20" t="s">
        <v>153</v>
      </c>
      <c r="F21" s="20" t="s">
        <v>24</v>
      </c>
      <c r="G21" s="20">
        <v>0.33</v>
      </c>
      <c r="H21" s="26">
        <v>42982</v>
      </c>
      <c r="I21" s="20">
        <v>24</v>
      </c>
      <c r="J21" s="20" t="s">
        <v>24</v>
      </c>
      <c r="K21" s="45"/>
      <c r="L21" s="45"/>
      <c r="M21" s="20" t="s">
        <v>142</v>
      </c>
      <c r="N21" s="20">
        <v>53</v>
      </c>
      <c r="O21" s="25">
        <v>31199</v>
      </c>
      <c r="P21" s="20" t="s">
        <v>155</v>
      </c>
      <c r="Q21" s="20">
        <v>1</v>
      </c>
      <c r="R21" s="26">
        <v>42982</v>
      </c>
      <c r="S21" s="20">
        <v>24</v>
      </c>
      <c r="T21" s="48"/>
    </row>
    <row r="22" spans="2:20">
      <c r="B22" s="18"/>
      <c r="C22" s="21"/>
      <c r="D22" s="21"/>
      <c r="E22" s="20"/>
      <c r="F22" s="21"/>
      <c r="G22" s="21"/>
      <c r="H22" s="20" t="s">
        <v>154</v>
      </c>
      <c r="I22" s="21"/>
      <c r="J22" s="21"/>
      <c r="K22" s="45"/>
      <c r="L22" s="45"/>
      <c r="M22" s="21"/>
      <c r="N22" s="21"/>
      <c r="O22" s="21"/>
      <c r="P22" s="21"/>
      <c r="Q22" s="21"/>
      <c r="R22" s="20" t="s">
        <v>154</v>
      </c>
      <c r="S22" s="21"/>
      <c r="T22" s="48"/>
    </row>
    <row r="23" spans="2:20" ht="25.5">
      <c r="B23" s="18"/>
      <c r="C23" s="21"/>
      <c r="D23" s="21"/>
      <c r="E23" s="21"/>
      <c r="F23" s="21"/>
      <c r="G23" s="21"/>
      <c r="H23" s="20" t="s">
        <v>137</v>
      </c>
      <c r="I23" s="21"/>
      <c r="J23" s="21"/>
      <c r="K23" s="45"/>
      <c r="L23" s="45"/>
      <c r="M23" s="21"/>
      <c r="N23" s="21"/>
      <c r="O23" s="21"/>
      <c r="P23" s="21"/>
      <c r="Q23" s="21"/>
      <c r="R23" s="20" t="s">
        <v>137</v>
      </c>
      <c r="S23" s="21"/>
      <c r="T23" s="48"/>
    </row>
    <row r="24" spans="2:20">
      <c r="B24" s="18"/>
      <c r="C24" s="21"/>
      <c r="D24" s="21"/>
      <c r="E24" s="21"/>
      <c r="F24" s="21"/>
      <c r="G24" s="21"/>
      <c r="H24" s="20"/>
      <c r="I24" s="21"/>
      <c r="J24" s="21"/>
      <c r="K24" s="45"/>
      <c r="L24" s="45"/>
      <c r="M24" s="21"/>
      <c r="N24" s="21"/>
      <c r="O24" s="21"/>
      <c r="P24" s="21"/>
      <c r="Q24" s="21"/>
      <c r="R24" s="20"/>
      <c r="S24" s="21"/>
      <c r="T24" s="48"/>
    </row>
    <row r="25" spans="2:20">
      <c r="B25" s="18"/>
      <c r="C25" s="21"/>
      <c r="D25" s="21"/>
      <c r="E25" s="21"/>
      <c r="F25" s="21"/>
      <c r="G25" s="21"/>
      <c r="H25" s="21"/>
      <c r="I25" s="21"/>
      <c r="J25" s="21"/>
      <c r="K25" s="45"/>
      <c r="L25" s="45"/>
      <c r="M25" s="21"/>
      <c r="N25" s="21"/>
      <c r="O25" s="21"/>
      <c r="P25" s="21"/>
      <c r="Q25" s="21"/>
      <c r="R25" s="20"/>
      <c r="S25" s="21"/>
      <c r="T25" s="48"/>
    </row>
    <row r="26" spans="2:20" ht="15.75" thickBot="1">
      <c r="B26" s="19"/>
      <c r="C26" s="22"/>
      <c r="D26" s="22"/>
      <c r="E26" s="22"/>
      <c r="F26" s="22"/>
      <c r="G26" s="22"/>
      <c r="H26" s="22"/>
      <c r="I26" s="22"/>
      <c r="J26" s="22"/>
      <c r="K26" s="46"/>
      <c r="L26" s="46"/>
      <c r="M26" s="22"/>
      <c r="N26" s="22"/>
      <c r="O26" s="22"/>
      <c r="P26" s="22"/>
      <c r="Q26" s="22"/>
      <c r="R26" s="16"/>
      <c r="S26" s="22"/>
      <c r="T26" s="49"/>
    </row>
    <row r="27" spans="2:20">
      <c r="B27" s="27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47"/>
    </row>
    <row r="28" spans="2:20" ht="51">
      <c r="B28" s="17">
        <v>4</v>
      </c>
      <c r="C28" s="20">
        <v>252</v>
      </c>
      <c r="D28" s="20" t="s">
        <v>152</v>
      </c>
      <c r="E28" s="20" t="s">
        <v>156</v>
      </c>
      <c r="F28" s="20" t="s">
        <v>24</v>
      </c>
      <c r="G28" s="20">
        <v>1</v>
      </c>
      <c r="H28" s="20" t="s">
        <v>160</v>
      </c>
      <c r="I28" s="20">
        <v>12.2</v>
      </c>
      <c r="J28" s="20" t="s">
        <v>24</v>
      </c>
      <c r="K28" s="20">
        <v>82</v>
      </c>
      <c r="L28" s="20" t="s">
        <v>161</v>
      </c>
      <c r="M28" s="20" t="s">
        <v>142</v>
      </c>
      <c r="N28" s="20">
        <v>9</v>
      </c>
      <c r="O28" s="25">
        <v>31321</v>
      </c>
      <c r="P28" s="20" t="s">
        <v>162</v>
      </c>
      <c r="Q28" s="20">
        <v>1</v>
      </c>
      <c r="R28" s="20" t="s">
        <v>163</v>
      </c>
      <c r="S28" s="20">
        <v>22</v>
      </c>
      <c r="T28" s="48"/>
    </row>
    <row r="29" spans="2:20" ht="25.5">
      <c r="B29" s="18"/>
      <c r="C29" s="21"/>
      <c r="D29" s="21"/>
      <c r="E29" s="20" t="s">
        <v>157</v>
      </c>
      <c r="F29" s="21"/>
      <c r="G29" s="21"/>
      <c r="H29" s="20" t="s">
        <v>137</v>
      </c>
      <c r="I29" s="21"/>
      <c r="J29" s="21"/>
      <c r="K29" s="21"/>
      <c r="L29" s="21"/>
      <c r="M29" s="21"/>
      <c r="N29" s="21"/>
      <c r="O29" s="20"/>
      <c r="P29" s="20"/>
      <c r="Q29" s="21"/>
      <c r="R29" s="20" t="s">
        <v>137</v>
      </c>
      <c r="S29" s="21"/>
      <c r="T29" s="48"/>
    </row>
    <row r="30" spans="2:20" ht="25.5">
      <c r="B30" s="18"/>
      <c r="C30" s="21"/>
      <c r="D30" s="21"/>
      <c r="E30" s="20" t="s">
        <v>158</v>
      </c>
      <c r="F30" s="21"/>
      <c r="G30" s="21"/>
      <c r="H30" s="20"/>
      <c r="I30" s="21"/>
      <c r="J30" s="21"/>
      <c r="K30" s="21"/>
      <c r="L30" s="21"/>
      <c r="M30" s="21"/>
      <c r="N30" s="21"/>
      <c r="O30" s="20"/>
      <c r="P30" s="21"/>
      <c r="Q30" s="21"/>
      <c r="R30" s="20"/>
      <c r="S30" s="21"/>
      <c r="T30" s="48"/>
    </row>
    <row r="31" spans="2:20" ht="25.5">
      <c r="B31" s="18"/>
      <c r="C31" s="21"/>
      <c r="D31" s="21"/>
      <c r="E31" s="20" t="s">
        <v>159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48"/>
    </row>
    <row r="32" spans="2:20">
      <c r="B32" s="18"/>
      <c r="C32" s="21"/>
      <c r="D32" s="21"/>
      <c r="E32" s="20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48"/>
    </row>
    <row r="33" spans="2:20" ht="15.75" thickBot="1">
      <c r="B33" s="19"/>
      <c r="C33" s="22"/>
      <c r="D33" s="22"/>
      <c r="E33" s="16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49"/>
    </row>
    <row r="34" spans="2:20">
      <c r="B34" s="17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47"/>
    </row>
    <row r="35" spans="2:20" ht="51">
      <c r="B35" s="17">
        <v>5</v>
      </c>
      <c r="C35" s="20">
        <v>251</v>
      </c>
      <c r="D35" s="20" t="s">
        <v>164</v>
      </c>
      <c r="E35" s="20" t="s">
        <v>156</v>
      </c>
      <c r="F35" s="20" t="s">
        <v>24</v>
      </c>
      <c r="G35" s="20">
        <v>1</v>
      </c>
      <c r="H35" s="20" t="s">
        <v>160</v>
      </c>
      <c r="I35" s="20">
        <v>12.2</v>
      </c>
      <c r="J35" s="20" t="s">
        <v>24</v>
      </c>
      <c r="K35" s="20">
        <v>82</v>
      </c>
      <c r="L35" s="20" t="s">
        <v>161</v>
      </c>
      <c r="M35" s="20" t="s">
        <v>142</v>
      </c>
      <c r="N35" s="20">
        <v>9</v>
      </c>
      <c r="O35" s="25">
        <v>31321</v>
      </c>
      <c r="P35" s="20" t="s">
        <v>162</v>
      </c>
      <c r="Q35" s="20">
        <v>1</v>
      </c>
      <c r="R35" s="20" t="s">
        <v>163</v>
      </c>
      <c r="S35" s="20">
        <v>22</v>
      </c>
      <c r="T35" s="48"/>
    </row>
    <row r="36" spans="2:20" ht="25.5">
      <c r="B36" s="18"/>
      <c r="C36" s="21"/>
      <c r="D36" s="21"/>
      <c r="E36" s="20" t="s">
        <v>157</v>
      </c>
      <c r="F36" s="21"/>
      <c r="G36" s="21"/>
      <c r="H36" s="20" t="s">
        <v>137</v>
      </c>
      <c r="I36" s="21"/>
      <c r="J36" s="21"/>
      <c r="K36" s="21"/>
      <c r="L36" s="21"/>
      <c r="M36" s="21"/>
      <c r="N36" s="21"/>
      <c r="O36" s="21"/>
      <c r="P36" s="20"/>
      <c r="Q36" s="21"/>
      <c r="R36" s="20" t="s">
        <v>137</v>
      </c>
      <c r="S36" s="21"/>
      <c r="T36" s="48"/>
    </row>
    <row r="37" spans="2:20" ht="25.5">
      <c r="B37" s="18"/>
      <c r="C37" s="21"/>
      <c r="D37" s="21"/>
      <c r="E37" s="20" t="s">
        <v>158</v>
      </c>
      <c r="F37" s="21"/>
      <c r="G37" s="21"/>
      <c r="H37" s="20"/>
      <c r="I37" s="21"/>
      <c r="J37" s="21"/>
      <c r="K37" s="21"/>
      <c r="L37" s="21"/>
      <c r="M37" s="21"/>
      <c r="N37" s="21"/>
      <c r="O37" s="21"/>
      <c r="P37" s="21"/>
      <c r="Q37" s="21"/>
      <c r="R37" s="20"/>
      <c r="S37" s="21"/>
      <c r="T37" s="48"/>
    </row>
    <row r="38" spans="2:20" ht="25.5">
      <c r="B38" s="18"/>
      <c r="C38" s="21"/>
      <c r="D38" s="21"/>
      <c r="E38" s="20" t="s">
        <v>159</v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48"/>
    </row>
    <row r="39" spans="2:20">
      <c r="B39" s="18"/>
      <c r="C39" s="21"/>
      <c r="D39" s="21"/>
      <c r="E39" s="20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48"/>
    </row>
    <row r="40" spans="2:20">
      <c r="B40" s="18"/>
      <c r="C40" s="21"/>
      <c r="D40" s="21"/>
      <c r="E40" s="20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48"/>
    </row>
    <row r="41" spans="2:20" ht="15.75" thickBot="1">
      <c r="B41" s="19"/>
      <c r="C41" s="22"/>
      <c r="D41" s="22"/>
      <c r="E41" s="16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49"/>
    </row>
    <row r="42" spans="2:20">
      <c r="B42" s="17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47"/>
    </row>
    <row r="43" spans="2:20" ht="38.25">
      <c r="B43" s="17">
        <v>6</v>
      </c>
      <c r="C43" s="20">
        <v>250</v>
      </c>
      <c r="D43" s="25">
        <v>39878</v>
      </c>
      <c r="E43" s="20" t="s">
        <v>165</v>
      </c>
      <c r="F43" s="20" t="s">
        <v>24</v>
      </c>
      <c r="G43" s="20">
        <v>1</v>
      </c>
      <c r="H43" s="20" t="s">
        <v>168</v>
      </c>
      <c r="I43" s="20">
        <v>20</v>
      </c>
      <c r="J43" s="20" t="s">
        <v>24</v>
      </c>
      <c r="K43" s="20">
        <v>122</v>
      </c>
      <c r="L43" s="25">
        <v>39878</v>
      </c>
      <c r="M43" s="20" t="s">
        <v>142</v>
      </c>
      <c r="N43" s="20">
        <v>48</v>
      </c>
      <c r="O43" s="25">
        <v>31321</v>
      </c>
      <c r="P43" s="20" t="s">
        <v>169</v>
      </c>
      <c r="Q43" s="20">
        <v>1</v>
      </c>
      <c r="R43" s="20" t="s">
        <v>170</v>
      </c>
      <c r="S43" s="20">
        <v>60.3</v>
      </c>
      <c r="T43" s="48"/>
    </row>
    <row r="44" spans="2:20" ht="38.25">
      <c r="B44" s="18"/>
      <c r="C44" s="21"/>
      <c r="D44" s="21"/>
      <c r="E44" s="20" t="s">
        <v>166</v>
      </c>
      <c r="F44" s="21"/>
      <c r="G44" s="21"/>
      <c r="H44" s="21"/>
      <c r="I44" s="21"/>
      <c r="J44" s="21"/>
      <c r="K44" s="20">
        <v>249</v>
      </c>
      <c r="L44" s="21"/>
      <c r="M44" s="21"/>
      <c r="N44" s="21"/>
      <c r="O44" s="21"/>
      <c r="P44" s="20"/>
      <c r="Q44" s="21"/>
      <c r="R44" s="21"/>
      <c r="S44" s="21"/>
      <c r="T44" s="48"/>
    </row>
    <row r="45" spans="2:20" ht="25.5">
      <c r="B45" s="18"/>
      <c r="C45" s="21"/>
      <c r="D45" s="21"/>
      <c r="E45" s="20" t="s">
        <v>167</v>
      </c>
      <c r="F45" s="21"/>
      <c r="G45" s="21"/>
      <c r="H45" s="21"/>
      <c r="I45" s="21"/>
      <c r="J45" s="21"/>
      <c r="K45" s="20">
        <v>189</v>
      </c>
      <c r="L45" s="21"/>
      <c r="M45" s="21"/>
      <c r="N45" s="21"/>
      <c r="O45" s="21"/>
      <c r="P45" s="21"/>
      <c r="Q45" s="21"/>
      <c r="R45" s="21"/>
      <c r="S45" s="21"/>
      <c r="T45" s="48"/>
    </row>
    <row r="46" spans="2:20">
      <c r="B46" s="18"/>
      <c r="C46" s="21"/>
      <c r="D46" s="21"/>
      <c r="E46" s="20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48"/>
    </row>
    <row r="47" spans="2:20">
      <c r="B47" s="18"/>
      <c r="C47" s="21"/>
      <c r="D47" s="21"/>
      <c r="E47" s="20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48"/>
    </row>
    <row r="48" spans="2:20" ht="15.75" thickBot="1">
      <c r="B48" s="19"/>
      <c r="C48" s="22"/>
      <c r="D48" s="22"/>
      <c r="E48" s="16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49"/>
    </row>
    <row r="49" spans="2:20">
      <c r="B49" s="17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47"/>
    </row>
    <row r="50" spans="2:20" ht="38.25">
      <c r="B50" s="17">
        <v>7</v>
      </c>
      <c r="C50" s="20">
        <v>249</v>
      </c>
      <c r="D50" s="25">
        <v>39878</v>
      </c>
      <c r="E50" s="20" t="s">
        <v>167</v>
      </c>
      <c r="F50" s="20" t="s">
        <v>24</v>
      </c>
      <c r="G50" s="20">
        <v>1</v>
      </c>
      <c r="H50" s="20" t="s">
        <v>168</v>
      </c>
      <c r="I50" s="20">
        <v>20</v>
      </c>
      <c r="J50" s="20" t="s">
        <v>24</v>
      </c>
      <c r="K50" s="20" t="s">
        <v>171</v>
      </c>
      <c r="L50" s="20" t="s">
        <v>171</v>
      </c>
      <c r="M50" s="20" t="s">
        <v>142</v>
      </c>
      <c r="N50" s="20">
        <v>48</v>
      </c>
      <c r="O50" s="25">
        <v>31321</v>
      </c>
      <c r="P50" s="20" t="s">
        <v>169</v>
      </c>
      <c r="Q50" s="20">
        <v>1</v>
      </c>
      <c r="R50" s="20" t="s">
        <v>170</v>
      </c>
      <c r="S50" s="20">
        <v>60.3</v>
      </c>
      <c r="T50" s="48"/>
    </row>
    <row r="51" spans="2:20" ht="15.75" thickBot="1">
      <c r="B51" s="19"/>
      <c r="C51" s="22"/>
      <c r="D51" s="16"/>
      <c r="E51" s="22"/>
      <c r="F51" s="22"/>
      <c r="G51" s="22"/>
      <c r="H51" s="16"/>
      <c r="I51" s="22"/>
      <c r="J51" s="22"/>
      <c r="K51" s="16"/>
      <c r="L51" s="22"/>
      <c r="M51" s="22"/>
      <c r="N51" s="22"/>
      <c r="O51" s="22"/>
      <c r="P51" s="16"/>
      <c r="Q51" s="22"/>
      <c r="R51" s="22"/>
      <c r="S51" s="22"/>
      <c r="T51" s="49"/>
    </row>
    <row r="52" spans="2:20">
      <c r="B52" s="27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44"/>
      <c r="T52" s="47"/>
    </row>
    <row r="53" spans="2:20" ht="51">
      <c r="B53" s="17">
        <v>19</v>
      </c>
      <c r="C53" s="20">
        <v>237</v>
      </c>
      <c r="D53" s="25">
        <v>39516</v>
      </c>
      <c r="E53" s="20" t="s">
        <v>172</v>
      </c>
      <c r="F53" s="20" t="s">
        <v>24</v>
      </c>
      <c r="G53" s="20">
        <v>1</v>
      </c>
      <c r="H53" s="20" t="s">
        <v>173</v>
      </c>
      <c r="I53" s="20">
        <v>2.2599999999999998</v>
      </c>
      <c r="J53" s="20" t="s">
        <v>24</v>
      </c>
      <c r="K53" s="20">
        <v>228</v>
      </c>
      <c r="L53" s="20" t="s">
        <v>174</v>
      </c>
      <c r="M53" s="20" t="s">
        <v>142</v>
      </c>
      <c r="N53" s="20"/>
      <c r="O53" s="25">
        <v>31321</v>
      </c>
      <c r="P53" s="20" t="s">
        <v>175</v>
      </c>
      <c r="Q53" s="20">
        <v>1</v>
      </c>
      <c r="R53" s="20" t="s">
        <v>176</v>
      </c>
      <c r="S53" s="45"/>
      <c r="T53" s="48"/>
    </row>
    <row r="54" spans="2:20">
      <c r="B54" s="30"/>
      <c r="C54" s="21"/>
      <c r="D54" s="21"/>
      <c r="E54" s="20"/>
      <c r="F54" s="21"/>
      <c r="G54" s="21"/>
      <c r="H54" s="20"/>
      <c r="I54" s="21"/>
      <c r="J54" s="21"/>
      <c r="K54" s="20">
        <v>43</v>
      </c>
      <c r="L54" s="21"/>
      <c r="M54" s="21"/>
      <c r="N54" s="20">
        <v>24</v>
      </c>
      <c r="O54" s="21"/>
      <c r="P54" s="20"/>
      <c r="Q54" s="21"/>
      <c r="R54" s="20" t="s">
        <v>177</v>
      </c>
      <c r="S54" s="45"/>
      <c r="T54" s="48"/>
    </row>
    <row r="55" spans="2:20">
      <c r="B55" s="30"/>
      <c r="C55" s="21"/>
      <c r="D55" s="21"/>
      <c r="E55" s="20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0"/>
      <c r="S55" s="45"/>
      <c r="T55" s="48"/>
    </row>
    <row r="56" spans="2:20">
      <c r="B56" s="18"/>
      <c r="C56" s="21"/>
      <c r="D56" s="21"/>
      <c r="E56" s="20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45"/>
      <c r="T56" s="48"/>
    </row>
    <row r="57" spans="2:20">
      <c r="B57" s="18"/>
      <c r="C57" s="21"/>
      <c r="D57" s="21"/>
      <c r="E57" s="20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45"/>
      <c r="T57" s="48"/>
    </row>
    <row r="58" spans="2:20" ht="15.75" thickBot="1">
      <c r="B58" s="19"/>
      <c r="C58" s="22"/>
      <c r="D58" s="22"/>
      <c r="E58" s="16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46"/>
      <c r="T58" s="49"/>
    </row>
    <row r="59" spans="2:20">
      <c r="B59" s="17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44"/>
      <c r="O59" s="44"/>
      <c r="P59" s="44"/>
      <c r="Q59" s="44"/>
      <c r="R59" s="44"/>
      <c r="S59" s="44"/>
      <c r="T59" s="23"/>
    </row>
    <row r="60" spans="2:20" ht="54">
      <c r="B60" s="17">
        <v>20</v>
      </c>
      <c r="C60" s="20">
        <v>236</v>
      </c>
      <c r="D60" s="25">
        <v>39760</v>
      </c>
      <c r="E60" s="20" t="s">
        <v>178</v>
      </c>
      <c r="F60" s="20" t="s">
        <v>24</v>
      </c>
      <c r="G60" s="20">
        <v>0.5</v>
      </c>
      <c r="H60" s="20" t="s">
        <v>180</v>
      </c>
      <c r="I60" s="20">
        <v>34</v>
      </c>
      <c r="J60" s="20" t="s">
        <v>24</v>
      </c>
      <c r="K60" s="20">
        <v>45</v>
      </c>
      <c r="L60" s="20" t="s">
        <v>181</v>
      </c>
      <c r="M60" s="20" t="s">
        <v>142</v>
      </c>
      <c r="N60" s="45"/>
      <c r="O60" s="45"/>
      <c r="P60" s="45"/>
      <c r="Q60" s="45"/>
      <c r="R60" s="45"/>
      <c r="S60" s="45"/>
      <c r="T60" s="23" t="s">
        <v>182</v>
      </c>
    </row>
    <row r="61" spans="2:20" ht="27">
      <c r="B61" s="18"/>
      <c r="C61" s="21"/>
      <c r="D61" s="21"/>
      <c r="E61" s="20" t="s">
        <v>157</v>
      </c>
      <c r="F61" s="21"/>
      <c r="G61" s="21"/>
      <c r="H61" s="20" t="s">
        <v>137</v>
      </c>
      <c r="I61" s="21"/>
      <c r="J61" s="21"/>
      <c r="K61" s="21"/>
      <c r="L61" s="21"/>
      <c r="M61" s="21"/>
      <c r="N61" s="45"/>
      <c r="O61" s="45"/>
      <c r="P61" s="45"/>
      <c r="Q61" s="45"/>
      <c r="R61" s="45"/>
      <c r="S61" s="45"/>
      <c r="T61" s="23" t="s">
        <v>183</v>
      </c>
    </row>
    <row r="62" spans="2:20" ht="51">
      <c r="B62" s="18"/>
      <c r="C62" s="21"/>
      <c r="D62" s="21"/>
      <c r="E62" s="20" t="s">
        <v>179</v>
      </c>
      <c r="F62" s="21"/>
      <c r="G62" s="21"/>
      <c r="H62" s="20"/>
      <c r="I62" s="21"/>
      <c r="J62" s="21"/>
      <c r="K62" s="21"/>
      <c r="L62" s="21"/>
      <c r="M62" s="21"/>
      <c r="N62" s="45"/>
      <c r="O62" s="45"/>
      <c r="P62" s="45"/>
      <c r="Q62" s="45"/>
      <c r="R62" s="45"/>
      <c r="S62" s="45"/>
      <c r="T62" s="21"/>
    </row>
    <row r="63" spans="2:20">
      <c r="B63" s="18"/>
      <c r="C63" s="21"/>
      <c r="D63" s="21"/>
      <c r="E63" s="20"/>
      <c r="F63" s="21"/>
      <c r="G63" s="21"/>
      <c r="H63" s="21"/>
      <c r="I63" s="21"/>
      <c r="J63" s="21"/>
      <c r="K63" s="21"/>
      <c r="L63" s="21"/>
      <c r="M63" s="21"/>
      <c r="N63" s="45"/>
      <c r="O63" s="45"/>
      <c r="P63" s="45"/>
      <c r="Q63" s="45"/>
      <c r="R63" s="45"/>
      <c r="S63" s="45"/>
      <c r="T63" s="21"/>
    </row>
    <row r="64" spans="2:20">
      <c r="B64" s="18"/>
      <c r="C64" s="21"/>
      <c r="D64" s="21"/>
      <c r="E64" s="20"/>
      <c r="F64" s="21"/>
      <c r="G64" s="21"/>
      <c r="H64" s="21"/>
      <c r="I64" s="21"/>
      <c r="J64" s="21"/>
      <c r="K64" s="21"/>
      <c r="L64" s="21"/>
      <c r="M64" s="21"/>
      <c r="N64" s="45"/>
      <c r="O64" s="45"/>
      <c r="P64" s="45"/>
      <c r="Q64" s="45"/>
      <c r="R64" s="45"/>
      <c r="S64" s="45"/>
      <c r="T64" s="21"/>
    </row>
    <row r="65" spans="2:20">
      <c r="B65" s="18"/>
      <c r="C65" s="21"/>
      <c r="D65" s="21"/>
      <c r="E65" s="20"/>
      <c r="F65" s="21"/>
      <c r="G65" s="21"/>
      <c r="H65" s="21"/>
      <c r="I65" s="21"/>
      <c r="J65" s="21"/>
      <c r="K65" s="21"/>
      <c r="L65" s="21"/>
      <c r="M65" s="21"/>
      <c r="N65" s="45"/>
      <c r="O65" s="45"/>
      <c r="P65" s="45"/>
      <c r="Q65" s="45"/>
      <c r="R65" s="45"/>
      <c r="S65" s="45"/>
      <c r="T65" s="21"/>
    </row>
    <row r="66" spans="2:20" ht="15.75" thickBot="1">
      <c r="B66" s="19"/>
      <c r="C66" s="22"/>
      <c r="D66" s="22"/>
      <c r="E66" s="16"/>
      <c r="F66" s="22"/>
      <c r="G66" s="22"/>
      <c r="H66" s="22"/>
      <c r="I66" s="22"/>
      <c r="J66" s="22"/>
      <c r="K66" s="22"/>
      <c r="L66" s="22"/>
      <c r="M66" s="22"/>
      <c r="N66" s="46"/>
      <c r="O66" s="46"/>
      <c r="P66" s="46"/>
      <c r="Q66" s="46"/>
      <c r="R66" s="46"/>
      <c r="S66" s="46"/>
      <c r="T66" s="22"/>
    </row>
    <row r="67" spans="2:20">
      <c r="B67" s="17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44"/>
      <c r="T67" s="23"/>
    </row>
    <row r="68" spans="2:20" ht="38.25">
      <c r="B68" s="17">
        <v>21</v>
      </c>
      <c r="C68" s="20">
        <v>235</v>
      </c>
      <c r="D68" s="20" t="s">
        <v>184</v>
      </c>
      <c r="E68" s="20" t="s">
        <v>185</v>
      </c>
      <c r="F68" s="20" t="s">
        <v>24</v>
      </c>
      <c r="G68" s="20">
        <v>0.11</v>
      </c>
      <c r="H68" s="20" t="s">
        <v>138</v>
      </c>
      <c r="I68" s="20">
        <v>42.07</v>
      </c>
      <c r="J68" s="20" t="s">
        <v>24</v>
      </c>
      <c r="K68" s="20">
        <v>209</v>
      </c>
      <c r="L68" s="20" t="s">
        <v>187</v>
      </c>
      <c r="M68" s="20" t="s">
        <v>142</v>
      </c>
      <c r="N68" s="20">
        <v>4</v>
      </c>
      <c r="O68" s="20" t="s">
        <v>189</v>
      </c>
      <c r="P68" s="20" t="s">
        <v>190</v>
      </c>
      <c r="Q68" s="20">
        <v>0.5</v>
      </c>
      <c r="R68" s="20" t="s">
        <v>191</v>
      </c>
      <c r="S68" s="45"/>
      <c r="T68" s="23" t="s">
        <v>192</v>
      </c>
    </row>
    <row r="69" spans="2:20" ht="25.5">
      <c r="B69" s="18"/>
      <c r="C69" s="21"/>
      <c r="D69" s="21"/>
      <c r="E69" s="20" t="s">
        <v>186</v>
      </c>
      <c r="F69" s="21"/>
      <c r="G69" s="20">
        <v>0.12</v>
      </c>
      <c r="H69" s="20" t="s">
        <v>137</v>
      </c>
      <c r="I69" s="21"/>
      <c r="J69" s="21"/>
      <c r="K69" s="20">
        <v>208</v>
      </c>
      <c r="L69" s="20" t="s">
        <v>187</v>
      </c>
      <c r="M69" s="21"/>
      <c r="N69" s="21"/>
      <c r="O69" s="21"/>
      <c r="P69" s="20" t="s">
        <v>137</v>
      </c>
      <c r="Q69" s="21"/>
      <c r="R69" s="21"/>
      <c r="S69" s="45"/>
      <c r="T69" s="23" t="s">
        <v>193</v>
      </c>
    </row>
    <row r="70" spans="2:20">
      <c r="B70" s="18"/>
      <c r="C70" s="21"/>
      <c r="D70" s="21"/>
      <c r="E70" s="20"/>
      <c r="F70" s="21"/>
      <c r="G70" s="21"/>
      <c r="H70" s="20"/>
      <c r="I70" s="21"/>
      <c r="J70" s="21"/>
      <c r="K70" s="20">
        <v>207</v>
      </c>
      <c r="L70" s="20" t="s">
        <v>187</v>
      </c>
      <c r="M70" s="21"/>
      <c r="N70" s="21"/>
      <c r="O70" s="21"/>
      <c r="P70" s="20"/>
      <c r="Q70" s="21"/>
      <c r="R70" s="21"/>
      <c r="S70" s="45"/>
      <c r="T70" s="21"/>
    </row>
    <row r="71" spans="2:20">
      <c r="B71" s="18"/>
      <c r="C71" s="21"/>
      <c r="D71" s="21"/>
      <c r="E71" s="20"/>
      <c r="F71" s="21"/>
      <c r="G71" s="21"/>
      <c r="H71" s="21"/>
      <c r="I71" s="21"/>
      <c r="J71" s="21"/>
      <c r="K71" s="20">
        <v>38</v>
      </c>
      <c r="L71" s="20" t="s">
        <v>188</v>
      </c>
      <c r="M71" s="21"/>
      <c r="N71" s="21"/>
      <c r="O71" s="21"/>
      <c r="P71" s="21"/>
      <c r="Q71" s="21"/>
      <c r="R71" s="21"/>
      <c r="S71" s="45"/>
      <c r="T71" s="21"/>
    </row>
    <row r="72" spans="2:20">
      <c r="B72" s="18"/>
      <c r="C72" s="21"/>
      <c r="D72" s="21"/>
      <c r="E72" s="20"/>
      <c r="F72" s="21"/>
      <c r="G72" s="21"/>
      <c r="H72" s="21"/>
      <c r="I72" s="21"/>
      <c r="J72" s="21"/>
      <c r="K72" s="20">
        <v>87</v>
      </c>
      <c r="L72" s="20" t="s">
        <v>174</v>
      </c>
      <c r="M72" s="21"/>
      <c r="N72" s="21"/>
      <c r="O72" s="21"/>
      <c r="P72" s="21"/>
      <c r="Q72" s="21"/>
      <c r="R72" s="21"/>
      <c r="S72" s="45"/>
      <c r="T72" s="21"/>
    </row>
    <row r="73" spans="2:20">
      <c r="B73" s="18"/>
      <c r="C73" s="21"/>
      <c r="D73" s="21"/>
      <c r="E73" s="20"/>
      <c r="F73" s="21"/>
      <c r="G73" s="21"/>
      <c r="H73" s="21"/>
      <c r="I73" s="21"/>
      <c r="J73" s="21"/>
      <c r="K73" s="20">
        <v>104</v>
      </c>
      <c r="L73" s="21"/>
      <c r="M73" s="21"/>
      <c r="N73" s="21"/>
      <c r="O73" s="21"/>
      <c r="P73" s="21"/>
      <c r="Q73" s="21"/>
      <c r="R73" s="21"/>
      <c r="S73" s="45"/>
      <c r="T73" s="21"/>
    </row>
    <row r="74" spans="2:20" ht="15.75" thickBot="1">
      <c r="B74" s="19"/>
      <c r="C74" s="22"/>
      <c r="D74" s="22"/>
      <c r="E74" s="22"/>
      <c r="F74" s="22"/>
      <c r="G74" s="22"/>
      <c r="H74" s="22"/>
      <c r="I74" s="22"/>
      <c r="J74" s="22"/>
      <c r="K74" s="16"/>
      <c r="L74" s="22"/>
      <c r="M74" s="22"/>
      <c r="N74" s="22"/>
      <c r="O74" s="22"/>
      <c r="P74" s="22"/>
      <c r="Q74" s="22"/>
      <c r="R74" s="22"/>
      <c r="S74" s="46"/>
      <c r="T74" s="22"/>
    </row>
    <row r="75" spans="2:20">
      <c r="B75" s="27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47"/>
    </row>
    <row r="76" spans="2:20" ht="38.25">
      <c r="B76" s="17">
        <v>22</v>
      </c>
      <c r="C76" s="20">
        <v>234</v>
      </c>
      <c r="D76" s="25">
        <v>39664</v>
      </c>
      <c r="E76" s="20" t="s">
        <v>194</v>
      </c>
      <c r="F76" s="20" t="s">
        <v>24</v>
      </c>
      <c r="G76" s="20">
        <v>0.5</v>
      </c>
      <c r="H76" s="20" t="s">
        <v>196</v>
      </c>
      <c r="I76" s="20">
        <v>8</v>
      </c>
      <c r="J76" s="20" t="s">
        <v>24</v>
      </c>
      <c r="K76" s="20">
        <v>56</v>
      </c>
      <c r="L76" s="20" t="s">
        <v>197</v>
      </c>
      <c r="M76" s="20" t="s">
        <v>142</v>
      </c>
      <c r="N76" s="20">
        <v>29</v>
      </c>
      <c r="O76" s="25">
        <v>31321</v>
      </c>
      <c r="P76" s="20" t="s">
        <v>198</v>
      </c>
      <c r="Q76" s="20">
        <v>0.5</v>
      </c>
      <c r="R76" s="20" t="s">
        <v>199</v>
      </c>
      <c r="S76" s="20">
        <v>89</v>
      </c>
      <c r="T76" s="48"/>
    </row>
    <row r="77" spans="2:20" ht="25.5">
      <c r="B77" s="18"/>
      <c r="C77" s="21"/>
      <c r="D77" s="21"/>
      <c r="E77" s="20" t="s">
        <v>157</v>
      </c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0" t="s">
        <v>137</v>
      </c>
      <c r="Q77" s="21"/>
      <c r="R77" s="20" t="s">
        <v>137</v>
      </c>
      <c r="S77" s="21"/>
      <c r="T77" s="48"/>
    </row>
    <row r="78" spans="2:20" ht="25.5">
      <c r="B78" s="18"/>
      <c r="C78" s="21"/>
      <c r="D78" s="21"/>
      <c r="E78" s="20" t="s">
        <v>195</v>
      </c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0"/>
      <c r="Q78" s="21"/>
      <c r="R78" s="20"/>
      <c r="S78" s="21"/>
      <c r="T78" s="48"/>
    </row>
    <row r="79" spans="2:20">
      <c r="B79" s="18"/>
      <c r="C79" s="21"/>
      <c r="D79" s="21"/>
      <c r="E79" s="20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48"/>
    </row>
    <row r="80" spans="2:20">
      <c r="B80" s="18"/>
      <c r="C80" s="21"/>
      <c r="D80" s="21"/>
      <c r="E80" s="20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48"/>
    </row>
    <row r="81" spans="2:20">
      <c r="B81" s="18"/>
      <c r="C81" s="21"/>
      <c r="D81" s="21"/>
      <c r="E81" s="20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48"/>
    </row>
    <row r="82" spans="2:20">
      <c r="B82" s="18"/>
      <c r="C82" s="21"/>
      <c r="D82" s="21"/>
      <c r="E82" s="20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48"/>
    </row>
    <row r="83" spans="2:20" ht="15.75" thickBot="1">
      <c r="B83" s="19"/>
      <c r="C83" s="22"/>
      <c r="D83" s="22"/>
      <c r="E83" s="16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49"/>
    </row>
    <row r="84" spans="2:20">
      <c r="B84" s="27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47"/>
    </row>
    <row r="85" spans="2:20" ht="51">
      <c r="B85" s="17">
        <v>23</v>
      </c>
      <c r="C85" s="20">
        <v>233</v>
      </c>
      <c r="D85" s="20" t="s">
        <v>200</v>
      </c>
      <c r="E85" s="20" t="s">
        <v>201</v>
      </c>
      <c r="F85" s="20" t="s">
        <v>24</v>
      </c>
      <c r="G85" s="20">
        <v>1</v>
      </c>
      <c r="H85" s="20" t="s">
        <v>202</v>
      </c>
      <c r="I85" s="20">
        <v>37.22</v>
      </c>
      <c r="J85" s="20" t="s">
        <v>24</v>
      </c>
      <c r="K85" s="20">
        <v>232</v>
      </c>
      <c r="L85" s="25">
        <v>39481</v>
      </c>
      <c r="M85" s="20" t="s">
        <v>142</v>
      </c>
      <c r="N85" s="20">
        <v>27</v>
      </c>
      <c r="O85" s="25">
        <v>31321</v>
      </c>
      <c r="P85" s="20" t="s">
        <v>204</v>
      </c>
      <c r="Q85" s="20">
        <v>1</v>
      </c>
      <c r="R85" s="20" t="s">
        <v>205</v>
      </c>
      <c r="S85" s="20">
        <v>18.100000000000001</v>
      </c>
      <c r="T85" s="48"/>
    </row>
    <row r="86" spans="2:20" ht="25.5">
      <c r="B86" s="18"/>
      <c r="C86" s="21"/>
      <c r="D86" s="21"/>
      <c r="E86" s="20"/>
      <c r="F86" s="21"/>
      <c r="G86" s="21"/>
      <c r="H86" s="20" t="s">
        <v>137</v>
      </c>
      <c r="I86" s="21"/>
      <c r="J86" s="21"/>
      <c r="K86" s="20">
        <v>9</v>
      </c>
      <c r="L86" s="20" t="s">
        <v>203</v>
      </c>
      <c r="M86" s="21"/>
      <c r="N86" s="21"/>
      <c r="O86" s="21"/>
      <c r="P86" s="21"/>
      <c r="Q86" s="21"/>
      <c r="R86" s="20" t="s">
        <v>137</v>
      </c>
      <c r="S86" s="21"/>
      <c r="T86" s="48"/>
    </row>
    <row r="87" spans="2:20">
      <c r="B87" s="18"/>
      <c r="C87" s="21"/>
      <c r="D87" s="21"/>
      <c r="E87" s="20"/>
      <c r="F87" s="21"/>
      <c r="G87" s="21"/>
      <c r="H87" s="20"/>
      <c r="I87" s="21"/>
      <c r="J87" s="21"/>
      <c r="K87" s="20">
        <v>72</v>
      </c>
      <c r="L87" s="21"/>
      <c r="M87" s="21"/>
      <c r="N87" s="21"/>
      <c r="O87" s="21"/>
      <c r="P87" s="21"/>
      <c r="Q87" s="21"/>
      <c r="R87" s="20"/>
      <c r="S87" s="21"/>
      <c r="T87" s="48"/>
    </row>
    <row r="88" spans="2:20">
      <c r="B88" s="18"/>
      <c r="C88" s="21"/>
      <c r="D88" s="21"/>
      <c r="E88" s="20"/>
      <c r="F88" s="21"/>
      <c r="G88" s="21"/>
      <c r="H88" s="21"/>
      <c r="I88" s="21"/>
      <c r="J88" s="21"/>
      <c r="K88" s="20">
        <v>11</v>
      </c>
      <c r="L88" s="21"/>
      <c r="M88" s="21"/>
      <c r="N88" s="21"/>
      <c r="O88" s="21"/>
      <c r="P88" s="21"/>
      <c r="Q88" s="21"/>
      <c r="R88" s="21"/>
      <c r="S88" s="21"/>
      <c r="T88" s="48"/>
    </row>
    <row r="89" spans="2:20">
      <c r="B89" s="18"/>
      <c r="C89" s="21"/>
      <c r="D89" s="21"/>
      <c r="E89" s="20"/>
      <c r="F89" s="21"/>
      <c r="G89" s="21"/>
      <c r="H89" s="21"/>
      <c r="I89" s="21"/>
      <c r="J89" s="21"/>
      <c r="K89" s="20">
        <v>630</v>
      </c>
      <c r="L89" s="21"/>
      <c r="M89" s="21"/>
      <c r="N89" s="21"/>
      <c r="O89" s="21"/>
      <c r="P89" s="21"/>
      <c r="Q89" s="21"/>
      <c r="R89" s="21"/>
      <c r="S89" s="21"/>
      <c r="T89" s="48"/>
    </row>
    <row r="90" spans="2:20" ht="15.75" thickBot="1">
      <c r="B90" s="19"/>
      <c r="C90" s="22"/>
      <c r="D90" s="22"/>
      <c r="E90" s="16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49"/>
    </row>
    <row r="91" spans="2:20">
      <c r="B91" s="17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44"/>
      <c r="O91" s="44"/>
      <c r="P91" s="20"/>
      <c r="Q91" s="20"/>
      <c r="R91" s="44"/>
      <c r="S91" s="44"/>
      <c r="T91" s="47"/>
    </row>
    <row r="92" spans="2:20" ht="38.25">
      <c r="B92" s="17">
        <v>24</v>
      </c>
      <c r="C92" s="20">
        <v>232</v>
      </c>
      <c r="D92" s="25">
        <v>39481</v>
      </c>
      <c r="E92" s="20" t="s">
        <v>206</v>
      </c>
      <c r="F92" s="20" t="s">
        <v>24</v>
      </c>
      <c r="G92" s="20">
        <v>0.22</v>
      </c>
      <c r="H92" s="20" t="s">
        <v>202</v>
      </c>
      <c r="I92" s="20">
        <v>37.22</v>
      </c>
      <c r="J92" s="20" t="s">
        <v>24</v>
      </c>
      <c r="K92" s="20" t="s">
        <v>207</v>
      </c>
      <c r="L92" s="20" t="s">
        <v>171</v>
      </c>
      <c r="M92" s="20" t="s">
        <v>142</v>
      </c>
      <c r="N92" s="45"/>
      <c r="O92" s="45"/>
      <c r="P92" s="20" t="s">
        <v>171</v>
      </c>
      <c r="Q92" s="20">
        <v>1</v>
      </c>
      <c r="R92" s="45"/>
      <c r="S92" s="45"/>
      <c r="T92" s="48"/>
    </row>
    <row r="93" spans="2:20">
      <c r="B93" s="18"/>
      <c r="C93" s="21"/>
      <c r="D93" s="21"/>
      <c r="E93" s="20" t="s">
        <v>137</v>
      </c>
      <c r="F93" s="21"/>
      <c r="G93" s="21"/>
      <c r="H93" s="20" t="s">
        <v>137</v>
      </c>
      <c r="I93" s="21"/>
      <c r="J93" s="21"/>
      <c r="K93" s="20" t="s">
        <v>208</v>
      </c>
      <c r="L93" s="20"/>
      <c r="M93" s="21"/>
      <c r="N93" s="45"/>
      <c r="O93" s="45"/>
      <c r="P93" s="20"/>
      <c r="Q93" s="21"/>
      <c r="R93" s="45"/>
      <c r="S93" s="45"/>
      <c r="T93" s="48"/>
    </row>
    <row r="94" spans="2:20">
      <c r="B94" s="18"/>
      <c r="C94" s="21"/>
      <c r="D94" s="21"/>
      <c r="E94" s="20"/>
      <c r="F94" s="21"/>
      <c r="G94" s="21"/>
      <c r="H94" s="20"/>
      <c r="I94" s="21"/>
      <c r="J94" s="21"/>
      <c r="K94" s="20" t="s">
        <v>209</v>
      </c>
      <c r="L94" s="20"/>
      <c r="M94" s="21"/>
      <c r="N94" s="45"/>
      <c r="O94" s="45"/>
      <c r="P94" s="21"/>
      <c r="Q94" s="21"/>
      <c r="R94" s="45"/>
      <c r="S94" s="45"/>
      <c r="T94" s="48"/>
    </row>
    <row r="95" spans="2:20">
      <c r="B95" s="18"/>
      <c r="C95" s="21"/>
      <c r="D95" s="21"/>
      <c r="E95" s="20"/>
      <c r="F95" s="21"/>
      <c r="G95" s="21"/>
      <c r="H95" s="21"/>
      <c r="I95" s="21"/>
      <c r="J95" s="21"/>
      <c r="K95" s="20"/>
      <c r="L95" s="21"/>
      <c r="M95" s="21"/>
      <c r="N95" s="45"/>
      <c r="O95" s="45"/>
      <c r="P95" s="21"/>
      <c r="Q95" s="21"/>
      <c r="R95" s="45"/>
      <c r="S95" s="45"/>
      <c r="T95" s="48"/>
    </row>
    <row r="96" spans="2:20">
      <c r="B96" s="18"/>
      <c r="C96" s="21"/>
      <c r="D96" s="21"/>
      <c r="E96" s="20"/>
      <c r="F96" s="21"/>
      <c r="G96" s="21"/>
      <c r="H96" s="21"/>
      <c r="I96" s="21"/>
      <c r="J96" s="21"/>
      <c r="K96" s="21"/>
      <c r="L96" s="21"/>
      <c r="M96" s="21"/>
      <c r="N96" s="45"/>
      <c r="O96" s="45"/>
      <c r="P96" s="21"/>
      <c r="Q96" s="21"/>
      <c r="R96" s="45"/>
      <c r="S96" s="45"/>
      <c r="T96" s="48"/>
    </row>
    <row r="97" spans="2:20" ht="15.75" thickBot="1">
      <c r="B97" s="19"/>
      <c r="C97" s="22"/>
      <c r="D97" s="22"/>
      <c r="E97" s="16"/>
      <c r="F97" s="22"/>
      <c r="G97" s="22"/>
      <c r="H97" s="22"/>
      <c r="I97" s="22"/>
      <c r="J97" s="22"/>
      <c r="K97" s="22"/>
      <c r="L97" s="22"/>
      <c r="M97" s="22"/>
      <c r="N97" s="46"/>
      <c r="O97" s="46"/>
      <c r="P97" s="22"/>
      <c r="Q97" s="22"/>
      <c r="R97" s="46"/>
      <c r="S97" s="46"/>
      <c r="T97" s="49"/>
    </row>
    <row r="98" spans="2:20">
      <c r="B98" s="27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47"/>
    </row>
    <row r="99" spans="2:20" ht="38.25">
      <c r="B99" s="17">
        <v>25</v>
      </c>
      <c r="C99" s="20">
        <v>231</v>
      </c>
      <c r="D99" s="25">
        <v>39785</v>
      </c>
      <c r="E99" s="20" t="s">
        <v>210</v>
      </c>
      <c r="F99" s="20" t="s">
        <v>24</v>
      </c>
      <c r="G99" s="20">
        <v>0.5</v>
      </c>
      <c r="H99" s="20" t="s">
        <v>211</v>
      </c>
      <c r="I99" s="20">
        <v>23.34</v>
      </c>
      <c r="J99" s="20" t="s">
        <v>24</v>
      </c>
      <c r="K99" s="20">
        <v>184</v>
      </c>
      <c r="L99" s="20" t="s">
        <v>212</v>
      </c>
      <c r="M99" s="20" t="s">
        <v>142</v>
      </c>
      <c r="N99" s="20">
        <v>18</v>
      </c>
      <c r="O99" s="25">
        <v>31321</v>
      </c>
      <c r="P99" s="20" t="s">
        <v>213</v>
      </c>
      <c r="Q99" s="20">
        <v>1</v>
      </c>
      <c r="R99" s="20" t="s">
        <v>215</v>
      </c>
      <c r="S99" s="20">
        <v>37</v>
      </c>
      <c r="T99" s="48"/>
    </row>
    <row r="100" spans="2:20" ht="25.5">
      <c r="B100" s="18"/>
      <c r="C100" s="21"/>
      <c r="D100" s="21"/>
      <c r="E100" s="20" t="s">
        <v>137</v>
      </c>
      <c r="F100" s="21"/>
      <c r="G100" s="21"/>
      <c r="H100" s="20" t="s">
        <v>137</v>
      </c>
      <c r="I100" s="21"/>
      <c r="J100" s="21"/>
      <c r="K100" s="20">
        <v>67</v>
      </c>
      <c r="L100" s="21"/>
      <c r="M100" s="21"/>
      <c r="N100" s="21"/>
      <c r="O100" s="21"/>
      <c r="P100" s="20" t="s">
        <v>214</v>
      </c>
      <c r="Q100" s="20"/>
      <c r="R100" s="20" t="s">
        <v>137</v>
      </c>
      <c r="S100" s="20"/>
      <c r="T100" s="48"/>
    </row>
    <row r="101" spans="2:20">
      <c r="B101" s="18"/>
      <c r="C101" s="21"/>
      <c r="D101" s="21"/>
      <c r="E101" s="20"/>
      <c r="F101" s="21"/>
      <c r="G101" s="21"/>
      <c r="H101" s="20"/>
      <c r="I101" s="21"/>
      <c r="J101" s="21"/>
      <c r="K101" s="21"/>
      <c r="L101" s="21"/>
      <c r="M101" s="21"/>
      <c r="N101" s="21"/>
      <c r="O101" s="21"/>
      <c r="P101" s="21"/>
      <c r="Q101" s="20">
        <v>1</v>
      </c>
      <c r="R101" s="20" t="s">
        <v>216</v>
      </c>
      <c r="S101" s="20">
        <v>25.34</v>
      </c>
      <c r="T101" s="48"/>
    </row>
    <row r="102" spans="2:20">
      <c r="B102" s="18"/>
      <c r="C102" s="21"/>
      <c r="D102" s="21"/>
      <c r="E102" s="20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0"/>
      <c r="S102" s="21"/>
      <c r="T102" s="48"/>
    </row>
    <row r="103" spans="2:20" ht="15.75" thickBot="1">
      <c r="B103" s="19"/>
      <c r="C103" s="22"/>
      <c r="D103" s="22"/>
      <c r="E103" s="16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49"/>
    </row>
    <row r="104" spans="2:20">
      <c r="B104" s="17"/>
      <c r="C104" s="20"/>
      <c r="D104" s="20"/>
      <c r="E104" s="20"/>
      <c r="F104" s="20"/>
      <c r="G104" s="20"/>
      <c r="H104" s="20"/>
      <c r="I104" s="20"/>
      <c r="J104" s="20"/>
      <c r="K104" s="44"/>
      <c r="L104" s="20"/>
      <c r="M104" s="20"/>
      <c r="N104" s="20"/>
      <c r="O104" s="20"/>
      <c r="P104" s="44"/>
      <c r="Q104" s="20"/>
      <c r="R104" s="20"/>
      <c r="S104" s="20"/>
      <c r="T104" s="47"/>
    </row>
    <row r="105" spans="2:20" ht="38.25">
      <c r="B105" s="17">
        <v>26</v>
      </c>
      <c r="C105" s="20">
        <v>230</v>
      </c>
      <c r="D105" s="25">
        <v>39785</v>
      </c>
      <c r="E105" s="20" t="s">
        <v>217</v>
      </c>
      <c r="F105" s="20" t="s">
        <v>24</v>
      </c>
      <c r="G105" s="20">
        <v>1</v>
      </c>
      <c r="H105" s="20">
        <v>1</v>
      </c>
      <c r="I105" s="20">
        <v>2.02</v>
      </c>
      <c r="J105" s="20" t="s">
        <v>24</v>
      </c>
      <c r="K105" s="45"/>
      <c r="L105" s="20" t="s">
        <v>174</v>
      </c>
      <c r="M105" s="20" t="s">
        <v>142</v>
      </c>
      <c r="N105" s="20">
        <v>27</v>
      </c>
      <c r="O105" s="25">
        <v>31321</v>
      </c>
      <c r="P105" s="45"/>
      <c r="Q105" s="20">
        <v>1</v>
      </c>
      <c r="R105" s="20" t="s">
        <v>218</v>
      </c>
      <c r="S105" s="20">
        <v>18.100000000000001</v>
      </c>
      <c r="T105" s="48"/>
    </row>
    <row r="106" spans="2:20">
      <c r="B106" s="18"/>
      <c r="C106" s="21"/>
      <c r="D106" s="21"/>
      <c r="E106" s="20"/>
      <c r="F106" s="21"/>
      <c r="G106" s="21"/>
      <c r="H106" s="21"/>
      <c r="I106" s="21"/>
      <c r="J106" s="21"/>
      <c r="K106" s="45"/>
      <c r="L106" s="21"/>
      <c r="M106" s="21"/>
      <c r="N106" s="21"/>
      <c r="O106" s="21"/>
      <c r="P106" s="45"/>
      <c r="Q106" s="21"/>
      <c r="R106" s="20" t="s">
        <v>177</v>
      </c>
      <c r="S106" s="21"/>
      <c r="T106" s="48"/>
    </row>
    <row r="107" spans="2:20">
      <c r="B107" s="18"/>
      <c r="C107" s="21"/>
      <c r="D107" s="21"/>
      <c r="E107" s="20"/>
      <c r="F107" s="21"/>
      <c r="G107" s="21"/>
      <c r="H107" s="21"/>
      <c r="I107" s="21"/>
      <c r="J107" s="21"/>
      <c r="K107" s="45"/>
      <c r="L107" s="21"/>
      <c r="M107" s="21"/>
      <c r="N107" s="21"/>
      <c r="O107" s="21"/>
      <c r="P107" s="45"/>
      <c r="Q107" s="21"/>
      <c r="R107" s="20"/>
      <c r="S107" s="21"/>
      <c r="T107" s="48"/>
    </row>
    <row r="108" spans="2:20">
      <c r="B108" s="18"/>
      <c r="C108" s="21"/>
      <c r="D108" s="21"/>
      <c r="E108" s="20"/>
      <c r="F108" s="21"/>
      <c r="G108" s="21"/>
      <c r="H108" s="21"/>
      <c r="I108" s="21"/>
      <c r="J108" s="21"/>
      <c r="K108" s="45"/>
      <c r="L108" s="21"/>
      <c r="M108" s="21"/>
      <c r="N108" s="21"/>
      <c r="O108" s="21"/>
      <c r="P108" s="45"/>
      <c r="Q108" s="21"/>
      <c r="R108" s="21"/>
      <c r="S108" s="21"/>
      <c r="T108" s="48"/>
    </row>
    <row r="109" spans="2:20">
      <c r="B109" s="18"/>
      <c r="C109" s="21"/>
      <c r="D109" s="21"/>
      <c r="E109" s="20"/>
      <c r="F109" s="21"/>
      <c r="G109" s="21"/>
      <c r="H109" s="21"/>
      <c r="I109" s="21"/>
      <c r="J109" s="21"/>
      <c r="K109" s="45"/>
      <c r="L109" s="21"/>
      <c r="M109" s="21"/>
      <c r="N109" s="21"/>
      <c r="O109" s="21"/>
      <c r="P109" s="45"/>
      <c r="Q109" s="21"/>
      <c r="R109" s="21"/>
      <c r="S109" s="21"/>
      <c r="T109" s="48"/>
    </row>
    <row r="110" spans="2:20">
      <c r="B110" s="18"/>
      <c r="C110" s="21"/>
      <c r="D110" s="21"/>
      <c r="E110" s="20"/>
      <c r="F110" s="21"/>
      <c r="G110" s="21"/>
      <c r="H110" s="21"/>
      <c r="I110" s="21"/>
      <c r="J110" s="21"/>
      <c r="K110" s="45"/>
      <c r="L110" s="21"/>
      <c r="M110" s="21"/>
      <c r="N110" s="21"/>
      <c r="O110" s="21"/>
      <c r="P110" s="45"/>
      <c r="Q110" s="21"/>
      <c r="R110" s="21"/>
      <c r="S110" s="21"/>
      <c r="T110" s="48"/>
    </row>
    <row r="111" spans="2:20">
      <c r="B111" s="18"/>
      <c r="C111" s="21"/>
      <c r="D111" s="21"/>
      <c r="E111" s="20"/>
      <c r="F111" s="21"/>
      <c r="G111" s="21"/>
      <c r="H111" s="21"/>
      <c r="I111" s="21"/>
      <c r="J111" s="21"/>
      <c r="K111" s="45"/>
      <c r="L111" s="21"/>
      <c r="M111" s="21"/>
      <c r="N111" s="21"/>
      <c r="O111" s="21"/>
      <c r="P111" s="45"/>
      <c r="Q111" s="21"/>
      <c r="R111" s="21"/>
      <c r="S111" s="21"/>
      <c r="T111" s="48"/>
    </row>
    <row r="112" spans="2:20">
      <c r="B112" s="18"/>
      <c r="C112" s="21"/>
      <c r="D112" s="21"/>
      <c r="E112" s="20"/>
      <c r="F112" s="21"/>
      <c r="G112" s="21"/>
      <c r="H112" s="21"/>
      <c r="I112" s="21"/>
      <c r="J112" s="21"/>
      <c r="K112" s="45"/>
      <c r="L112" s="21"/>
      <c r="M112" s="21"/>
      <c r="N112" s="21"/>
      <c r="O112" s="21"/>
      <c r="P112" s="45"/>
      <c r="Q112" s="21"/>
      <c r="R112" s="21"/>
      <c r="S112" s="21"/>
      <c r="T112" s="48"/>
    </row>
    <row r="113" spans="2:20" ht="15.75" thickBot="1">
      <c r="B113" s="19"/>
      <c r="C113" s="22"/>
      <c r="D113" s="22"/>
      <c r="E113" s="16"/>
      <c r="F113" s="22"/>
      <c r="G113" s="22"/>
      <c r="H113" s="22"/>
      <c r="I113" s="22"/>
      <c r="J113" s="22"/>
      <c r="K113" s="46"/>
      <c r="L113" s="22"/>
      <c r="M113" s="22"/>
      <c r="N113" s="22"/>
      <c r="O113" s="22"/>
      <c r="P113" s="46"/>
      <c r="Q113" s="22"/>
      <c r="R113" s="22"/>
      <c r="S113" s="22"/>
      <c r="T113" s="49"/>
    </row>
    <row r="114" spans="2:20">
      <c r="B114" s="27"/>
      <c r="C114" s="28"/>
      <c r="D114" s="28"/>
      <c r="E114" s="28"/>
      <c r="F114" s="28"/>
      <c r="G114" s="28"/>
      <c r="H114" s="28"/>
      <c r="I114" s="28"/>
      <c r="J114" s="28"/>
      <c r="K114" s="28"/>
      <c r="L114" s="44"/>
      <c r="M114" s="28"/>
      <c r="N114" s="28"/>
      <c r="O114" s="28"/>
      <c r="P114" s="28"/>
      <c r="Q114" s="28"/>
      <c r="R114" s="28"/>
      <c r="S114" s="28"/>
      <c r="T114" s="47"/>
    </row>
    <row r="115" spans="2:20" ht="51">
      <c r="B115" s="17">
        <v>27</v>
      </c>
      <c r="C115" s="20">
        <v>229</v>
      </c>
      <c r="D115" s="25">
        <v>39785</v>
      </c>
      <c r="E115" s="20" t="s">
        <v>243</v>
      </c>
      <c r="F115" s="20" t="s">
        <v>24</v>
      </c>
      <c r="G115" s="20">
        <v>1</v>
      </c>
      <c r="H115" s="20" t="s">
        <v>245</v>
      </c>
      <c r="I115" s="20">
        <v>4</v>
      </c>
      <c r="J115" s="20" t="s">
        <v>24</v>
      </c>
      <c r="K115" s="20">
        <v>69</v>
      </c>
      <c r="L115" s="45"/>
      <c r="M115" s="20" t="s">
        <v>142</v>
      </c>
      <c r="N115" s="20">
        <v>25</v>
      </c>
      <c r="O115" s="25">
        <v>31321</v>
      </c>
      <c r="P115" s="20" t="s">
        <v>246</v>
      </c>
      <c r="Q115" s="20">
        <v>1</v>
      </c>
      <c r="R115" s="20" t="s">
        <v>247</v>
      </c>
      <c r="S115" s="20">
        <v>6.38</v>
      </c>
      <c r="T115" s="48"/>
    </row>
    <row r="116" spans="2:20" ht="51">
      <c r="B116" s="18"/>
      <c r="C116" s="21"/>
      <c r="D116" s="21"/>
      <c r="E116" s="20" t="s">
        <v>244</v>
      </c>
      <c r="F116" s="21"/>
      <c r="G116" s="20"/>
      <c r="H116" s="20" t="s">
        <v>137</v>
      </c>
      <c r="I116" s="20">
        <v>2.38</v>
      </c>
      <c r="J116" s="21"/>
      <c r="K116" s="20">
        <v>43</v>
      </c>
      <c r="L116" s="45"/>
      <c r="M116" s="21"/>
      <c r="N116" s="21"/>
      <c r="O116" s="21"/>
      <c r="P116" s="20"/>
      <c r="Q116" s="21"/>
      <c r="R116" s="21"/>
      <c r="S116" s="21"/>
      <c r="T116" s="48"/>
    </row>
    <row r="117" spans="2:20">
      <c r="B117" s="18"/>
      <c r="C117" s="21"/>
      <c r="D117" s="21"/>
      <c r="E117" s="20"/>
      <c r="F117" s="21"/>
      <c r="G117" s="20">
        <v>1</v>
      </c>
      <c r="H117" s="20"/>
      <c r="I117" s="21"/>
      <c r="J117" s="21"/>
      <c r="K117" s="21"/>
      <c r="L117" s="45"/>
      <c r="M117" s="21"/>
      <c r="N117" s="21"/>
      <c r="O117" s="21"/>
      <c r="P117" s="20"/>
      <c r="Q117" s="21"/>
      <c r="R117" s="21"/>
      <c r="S117" s="21"/>
      <c r="T117" s="48"/>
    </row>
    <row r="118" spans="2:20">
      <c r="B118" s="18"/>
      <c r="C118" s="21"/>
      <c r="D118" s="21"/>
      <c r="E118" s="20"/>
      <c r="F118" s="21"/>
      <c r="G118" s="21"/>
      <c r="H118" s="20"/>
      <c r="I118" s="21"/>
      <c r="J118" s="21"/>
      <c r="K118" s="21"/>
      <c r="L118" s="45"/>
      <c r="M118" s="21"/>
      <c r="N118" s="21"/>
      <c r="O118" s="21"/>
      <c r="P118" s="21"/>
      <c r="Q118" s="21"/>
      <c r="R118" s="21"/>
      <c r="S118" s="21"/>
      <c r="T118" s="48"/>
    </row>
    <row r="119" spans="2:20">
      <c r="B119" s="18"/>
      <c r="C119" s="21"/>
      <c r="D119" s="21"/>
      <c r="E119" s="20"/>
      <c r="F119" s="21"/>
      <c r="G119" s="21"/>
      <c r="H119" s="21"/>
      <c r="I119" s="21"/>
      <c r="J119" s="21"/>
      <c r="K119" s="21"/>
      <c r="L119" s="45"/>
      <c r="M119" s="21"/>
      <c r="N119" s="21"/>
      <c r="O119" s="21"/>
      <c r="P119" s="21"/>
      <c r="Q119" s="21"/>
      <c r="R119" s="21"/>
      <c r="S119" s="21"/>
      <c r="T119" s="48"/>
    </row>
    <row r="120" spans="2:20">
      <c r="B120" s="18"/>
      <c r="C120" s="21"/>
      <c r="D120" s="21"/>
      <c r="E120" s="20"/>
      <c r="F120" s="21"/>
      <c r="G120" s="21"/>
      <c r="H120" s="21"/>
      <c r="I120" s="21"/>
      <c r="J120" s="21"/>
      <c r="K120" s="21"/>
      <c r="L120" s="45"/>
      <c r="M120" s="21"/>
      <c r="N120" s="21"/>
      <c r="O120" s="21"/>
      <c r="P120" s="21"/>
      <c r="Q120" s="21"/>
      <c r="R120" s="21"/>
      <c r="S120" s="21"/>
      <c r="T120" s="48"/>
    </row>
    <row r="121" spans="2:20" ht="15.75" thickBot="1">
      <c r="B121" s="19"/>
      <c r="C121" s="22"/>
      <c r="D121" s="22"/>
      <c r="E121" s="16"/>
      <c r="F121" s="22"/>
      <c r="G121" s="22"/>
      <c r="H121" s="22"/>
      <c r="I121" s="22"/>
      <c r="J121" s="22"/>
      <c r="K121" s="22"/>
      <c r="L121" s="46"/>
      <c r="M121" s="22"/>
      <c r="N121" s="22"/>
      <c r="O121" s="22"/>
      <c r="P121" s="22"/>
      <c r="Q121" s="22"/>
      <c r="R121" s="22"/>
      <c r="S121" s="22"/>
      <c r="T121" s="49"/>
    </row>
    <row r="122" spans="2:20">
      <c r="B122" s="17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33"/>
      <c r="R122" s="20"/>
      <c r="S122" s="20"/>
      <c r="T122" s="47"/>
    </row>
    <row r="123" spans="2:20" ht="51">
      <c r="B123" s="17">
        <v>28</v>
      </c>
      <c r="C123" s="20">
        <v>228</v>
      </c>
      <c r="D123" s="25">
        <v>39724</v>
      </c>
      <c r="E123" s="20" t="s">
        <v>219</v>
      </c>
      <c r="F123" s="20" t="s">
        <v>24</v>
      </c>
      <c r="G123" s="20">
        <v>1</v>
      </c>
      <c r="H123" s="20" t="s">
        <v>173</v>
      </c>
      <c r="I123" s="20">
        <v>2.2599999999999998</v>
      </c>
      <c r="J123" s="20" t="s">
        <v>24</v>
      </c>
      <c r="K123" s="20">
        <v>191</v>
      </c>
      <c r="L123" s="20" t="s">
        <v>221</v>
      </c>
      <c r="M123" s="20" t="s">
        <v>142</v>
      </c>
      <c r="N123" s="20">
        <v>24</v>
      </c>
      <c r="O123" s="25">
        <v>31321</v>
      </c>
      <c r="P123" s="20" t="s">
        <v>222</v>
      </c>
      <c r="Q123" s="20">
        <v>1</v>
      </c>
      <c r="R123" s="20" t="s">
        <v>176</v>
      </c>
      <c r="S123" s="20">
        <v>63.06</v>
      </c>
      <c r="T123" s="48"/>
    </row>
    <row r="124" spans="2:20" ht="25.5">
      <c r="B124" s="18"/>
      <c r="C124" s="21"/>
      <c r="D124" s="21"/>
      <c r="E124" s="20" t="s">
        <v>157</v>
      </c>
      <c r="F124" s="21"/>
      <c r="G124" s="21"/>
      <c r="H124" s="20"/>
      <c r="I124" s="20"/>
      <c r="J124" s="21"/>
      <c r="K124" s="20"/>
      <c r="L124" s="20" t="s">
        <v>181</v>
      </c>
      <c r="M124" s="21"/>
      <c r="N124" s="21"/>
      <c r="O124" s="21"/>
      <c r="P124" s="20"/>
      <c r="Q124" s="21"/>
      <c r="R124" s="20" t="s">
        <v>137</v>
      </c>
      <c r="S124" s="21"/>
      <c r="T124" s="48"/>
    </row>
    <row r="125" spans="2:20" ht="38.25">
      <c r="B125" s="18"/>
      <c r="C125" s="21"/>
      <c r="D125" s="21"/>
      <c r="E125" s="20" t="s">
        <v>220</v>
      </c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0"/>
      <c r="S125" s="21"/>
      <c r="T125" s="48"/>
    </row>
    <row r="126" spans="2:20">
      <c r="B126" s="18"/>
      <c r="C126" s="21"/>
      <c r="D126" s="21"/>
      <c r="E126" s="20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48"/>
    </row>
    <row r="127" spans="2:20" ht="15.75" thickBot="1">
      <c r="B127" s="19"/>
      <c r="C127" s="22"/>
      <c r="D127" s="22"/>
      <c r="E127" s="16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49"/>
    </row>
    <row r="128" spans="2:20">
      <c r="B128" s="17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47"/>
    </row>
    <row r="129" spans="2:20" ht="38.25">
      <c r="B129" s="17">
        <v>29</v>
      </c>
      <c r="C129" s="20">
        <v>227</v>
      </c>
      <c r="D129" s="25">
        <v>39602</v>
      </c>
      <c r="E129" s="20" t="s">
        <v>241</v>
      </c>
      <c r="F129" s="20" t="s">
        <v>24</v>
      </c>
      <c r="G129" s="20">
        <v>1</v>
      </c>
      <c r="H129" s="20" t="s">
        <v>173</v>
      </c>
      <c r="I129" s="20">
        <v>2.2599999999999998</v>
      </c>
      <c r="J129" s="20" t="s">
        <v>24</v>
      </c>
      <c r="K129" s="20">
        <v>69</v>
      </c>
      <c r="L129" s="20" t="s">
        <v>242</v>
      </c>
      <c r="M129" s="20" t="s">
        <v>142</v>
      </c>
      <c r="N129" s="20">
        <v>24</v>
      </c>
      <c r="O129" s="25">
        <v>31321</v>
      </c>
      <c r="P129" s="20" t="s">
        <v>171</v>
      </c>
      <c r="Q129" s="20">
        <v>1</v>
      </c>
      <c r="R129" s="20" t="s">
        <v>176</v>
      </c>
      <c r="S129" s="20">
        <v>63.06</v>
      </c>
      <c r="T129" s="48"/>
    </row>
    <row r="130" spans="2:20" ht="25.5">
      <c r="B130" s="18"/>
      <c r="C130" s="21"/>
      <c r="D130" s="21"/>
      <c r="E130" s="20"/>
      <c r="F130" s="21"/>
      <c r="G130" s="21"/>
      <c r="H130" s="20"/>
      <c r="I130" s="21"/>
      <c r="J130" s="21"/>
      <c r="K130" s="21"/>
      <c r="L130" s="20" t="s">
        <v>137</v>
      </c>
      <c r="M130" s="21"/>
      <c r="N130" s="21"/>
      <c r="O130" s="21"/>
      <c r="P130" s="20"/>
      <c r="Q130" s="21"/>
      <c r="R130" s="20" t="s">
        <v>137</v>
      </c>
      <c r="S130" s="21"/>
      <c r="T130" s="48"/>
    </row>
    <row r="131" spans="2:20">
      <c r="B131" s="18"/>
      <c r="C131" s="21"/>
      <c r="D131" s="21"/>
      <c r="E131" s="20"/>
      <c r="F131" s="21"/>
      <c r="G131" s="21"/>
      <c r="H131" s="21"/>
      <c r="I131" s="21"/>
      <c r="J131" s="21"/>
      <c r="K131" s="21"/>
      <c r="L131" s="20"/>
      <c r="M131" s="21"/>
      <c r="N131" s="21"/>
      <c r="O131" s="21"/>
      <c r="P131" s="21"/>
      <c r="Q131" s="21"/>
      <c r="R131" s="20"/>
      <c r="S131" s="21"/>
      <c r="T131" s="48"/>
    </row>
    <row r="132" spans="2:20">
      <c r="B132" s="18"/>
      <c r="C132" s="21"/>
      <c r="D132" s="21"/>
      <c r="E132" s="20"/>
      <c r="F132" s="21"/>
      <c r="G132" s="21"/>
      <c r="H132" s="21"/>
      <c r="I132" s="21"/>
      <c r="J132" s="21"/>
      <c r="K132" s="21"/>
      <c r="L132" s="20"/>
      <c r="M132" s="21"/>
      <c r="N132" s="21"/>
      <c r="O132" s="21"/>
      <c r="P132" s="21"/>
      <c r="Q132" s="21"/>
      <c r="R132" s="21"/>
      <c r="S132" s="21"/>
      <c r="T132" s="48"/>
    </row>
    <row r="133" spans="2:20">
      <c r="B133" s="18"/>
      <c r="C133" s="21"/>
      <c r="D133" s="21"/>
      <c r="E133" s="20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48"/>
    </row>
    <row r="134" spans="2:20" ht="15.75" thickBot="1">
      <c r="B134" s="19"/>
      <c r="C134" s="22"/>
      <c r="D134" s="22"/>
      <c r="E134" s="16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49"/>
    </row>
    <row r="135" spans="2:20">
      <c r="B135" s="27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47"/>
    </row>
    <row r="136" spans="2:20" ht="51">
      <c r="B136" s="17">
        <v>30</v>
      </c>
      <c r="C136" s="20">
        <v>226</v>
      </c>
      <c r="D136" s="25">
        <v>39396</v>
      </c>
      <c r="E136" s="20" t="s">
        <v>223</v>
      </c>
      <c r="F136" s="20" t="s">
        <v>24</v>
      </c>
      <c r="G136" s="20">
        <v>1</v>
      </c>
      <c r="H136" s="20" t="s">
        <v>224</v>
      </c>
      <c r="I136" s="20">
        <v>20.2</v>
      </c>
      <c r="J136" s="20" t="s">
        <v>24</v>
      </c>
      <c r="K136" s="20">
        <v>70</v>
      </c>
      <c r="L136" s="20" t="s">
        <v>174</v>
      </c>
      <c r="M136" s="20" t="s">
        <v>142</v>
      </c>
      <c r="N136" s="20">
        <v>41</v>
      </c>
      <c r="O136" s="25">
        <v>31321</v>
      </c>
      <c r="P136" s="20" t="s">
        <v>225</v>
      </c>
      <c r="Q136" s="20">
        <v>1</v>
      </c>
      <c r="R136" s="20" t="s">
        <v>226</v>
      </c>
      <c r="S136" s="20">
        <v>20.2</v>
      </c>
      <c r="T136" s="48"/>
    </row>
    <row r="137" spans="2:20" ht="25.5">
      <c r="B137" s="18"/>
      <c r="C137" s="21"/>
      <c r="D137" s="21"/>
      <c r="E137" s="20"/>
      <c r="F137" s="21"/>
      <c r="G137" s="21"/>
      <c r="H137" s="20" t="s">
        <v>177</v>
      </c>
      <c r="I137" s="21"/>
      <c r="J137" s="21"/>
      <c r="K137" s="21"/>
      <c r="L137" s="21"/>
      <c r="M137" s="21"/>
      <c r="N137" s="21"/>
      <c r="O137" s="21"/>
      <c r="P137" s="20"/>
      <c r="Q137" s="21"/>
      <c r="R137" s="20" t="s">
        <v>137</v>
      </c>
      <c r="S137" s="21"/>
      <c r="T137" s="48"/>
    </row>
    <row r="138" spans="2:20">
      <c r="B138" s="18"/>
      <c r="C138" s="21"/>
      <c r="D138" s="21"/>
      <c r="E138" s="21"/>
      <c r="F138" s="21"/>
      <c r="G138" s="21"/>
      <c r="H138" s="20"/>
      <c r="I138" s="21"/>
      <c r="J138" s="21"/>
      <c r="K138" s="21"/>
      <c r="L138" s="21"/>
      <c r="M138" s="21"/>
      <c r="N138" s="21"/>
      <c r="O138" s="21"/>
      <c r="P138" s="20"/>
      <c r="Q138" s="21"/>
      <c r="R138" s="20"/>
      <c r="S138" s="21"/>
      <c r="T138" s="48"/>
    </row>
    <row r="139" spans="2:20" ht="15.75" thickBot="1">
      <c r="B139" s="19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16"/>
      <c r="Q139" s="22"/>
      <c r="R139" s="22"/>
      <c r="S139" s="22"/>
      <c r="T139" s="49"/>
    </row>
    <row r="140" spans="2:20">
      <c r="B140" s="17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47"/>
    </row>
    <row r="141" spans="2:20" ht="38.25">
      <c r="B141" s="17">
        <v>31</v>
      </c>
      <c r="C141" s="20">
        <v>225</v>
      </c>
      <c r="D141" s="20" t="s">
        <v>227</v>
      </c>
      <c r="E141" s="20" t="s">
        <v>228</v>
      </c>
      <c r="F141" s="20" t="s">
        <v>24</v>
      </c>
      <c r="G141" s="20">
        <v>0.35</v>
      </c>
      <c r="H141" s="20" t="s">
        <v>229</v>
      </c>
      <c r="I141" s="20">
        <v>42.26</v>
      </c>
      <c r="J141" s="20" t="s">
        <v>24</v>
      </c>
      <c r="K141" s="20" t="s">
        <v>230</v>
      </c>
      <c r="L141" s="20" t="s">
        <v>231</v>
      </c>
      <c r="M141" s="20" t="s">
        <v>142</v>
      </c>
      <c r="N141" s="20">
        <v>12</v>
      </c>
      <c r="O141" s="25">
        <v>31321</v>
      </c>
      <c r="P141" s="20" t="s">
        <v>233</v>
      </c>
      <c r="Q141" s="20">
        <v>0.5</v>
      </c>
      <c r="R141" s="20" t="s">
        <v>229</v>
      </c>
      <c r="S141" s="20">
        <v>69.12</v>
      </c>
      <c r="T141" s="48"/>
    </row>
    <row r="142" spans="2:20" ht="38.25">
      <c r="B142" s="18"/>
      <c r="C142" s="21"/>
      <c r="D142" s="21"/>
      <c r="E142" s="20" t="s">
        <v>137</v>
      </c>
      <c r="F142" s="21"/>
      <c r="G142" s="21"/>
      <c r="H142" s="20" t="s">
        <v>177</v>
      </c>
      <c r="I142" s="21"/>
      <c r="J142" s="21"/>
      <c r="K142" s="20">
        <v>51</v>
      </c>
      <c r="L142" s="20" t="s">
        <v>232</v>
      </c>
      <c r="M142" s="21"/>
      <c r="N142" s="20">
        <v>8</v>
      </c>
      <c r="O142" s="21"/>
      <c r="P142" s="20" t="s">
        <v>234</v>
      </c>
      <c r="Q142" s="20"/>
      <c r="R142" s="20" t="s">
        <v>137</v>
      </c>
      <c r="S142" s="20"/>
      <c r="T142" s="48"/>
    </row>
    <row r="143" spans="2:20">
      <c r="B143" s="18"/>
      <c r="C143" s="21"/>
      <c r="D143" s="21"/>
      <c r="E143" s="20"/>
      <c r="F143" s="21"/>
      <c r="G143" s="21"/>
      <c r="H143" s="20"/>
      <c r="I143" s="21"/>
      <c r="J143" s="21"/>
      <c r="K143" s="20">
        <v>49</v>
      </c>
      <c r="L143" s="20" t="s">
        <v>232</v>
      </c>
      <c r="M143" s="21"/>
      <c r="N143" s="21"/>
      <c r="O143" s="21"/>
      <c r="P143" s="20" t="s">
        <v>235</v>
      </c>
      <c r="Q143" s="20">
        <v>0.5</v>
      </c>
      <c r="R143" s="20" t="s">
        <v>236</v>
      </c>
      <c r="S143" s="20">
        <v>64</v>
      </c>
      <c r="T143" s="48"/>
    </row>
    <row r="144" spans="2:20" ht="25.5">
      <c r="B144" s="18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0"/>
      <c r="Q144" s="20"/>
      <c r="R144" s="20" t="s">
        <v>137</v>
      </c>
      <c r="S144" s="21"/>
      <c r="T144" s="48"/>
    </row>
    <row r="145" spans="2:20">
      <c r="B145" s="18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0">
        <v>1</v>
      </c>
      <c r="R145" s="20"/>
      <c r="S145" s="21"/>
      <c r="T145" s="48"/>
    </row>
    <row r="146" spans="2:20">
      <c r="B146" s="18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31"/>
      <c r="R146" s="21"/>
      <c r="S146" s="21"/>
      <c r="T146" s="48"/>
    </row>
    <row r="147" spans="2:20" ht="15.75" thickBot="1">
      <c r="B147" s="19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32"/>
      <c r="R147" s="22"/>
      <c r="S147" s="22"/>
      <c r="T147" s="49"/>
    </row>
    <row r="148" spans="2:20">
      <c r="B148" s="17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47"/>
    </row>
    <row r="149" spans="2:20" ht="38.25">
      <c r="B149" s="17">
        <v>32</v>
      </c>
      <c r="C149" s="20">
        <v>224</v>
      </c>
      <c r="D149" s="20" t="s">
        <v>237</v>
      </c>
      <c r="E149" s="20" t="s">
        <v>238</v>
      </c>
      <c r="F149" s="20" t="s">
        <v>24</v>
      </c>
      <c r="G149" s="20">
        <v>1</v>
      </c>
      <c r="H149" s="20" t="s">
        <v>239</v>
      </c>
      <c r="I149" s="20">
        <v>0.36</v>
      </c>
      <c r="J149" s="20" t="s">
        <v>24</v>
      </c>
      <c r="K149" s="20">
        <v>70</v>
      </c>
      <c r="L149" s="20" t="s">
        <v>174</v>
      </c>
      <c r="M149" s="20" t="s">
        <v>142</v>
      </c>
      <c r="N149" s="20">
        <v>41</v>
      </c>
      <c r="O149" s="25">
        <v>31321</v>
      </c>
      <c r="P149" s="20" t="s">
        <v>240</v>
      </c>
      <c r="Q149" s="20">
        <v>1</v>
      </c>
      <c r="R149" s="20" t="s">
        <v>226</v>
      </c>
      <c r="S149" s="20">
        <v>20.2</v>
      </c>
      <c r="T149" s="48"/>
    </row>
    <row r="150" spans="2:20" ht="25.5">
      <c r="B150" s="18"/>
      <c r="C150" s="21"/>
      <c r="D150" s="21"/>
      <c r="E150" s="20"/>
      <c r="F150" s="21"/>
      <c r="G150" s="21"/>
      <c r="H150" s="20" t="s">
        <v>137</v>
      </c>
      <c r="I150" s="21"/>
      <c r="J150" s="21"/>
      <c r="K150" s="20"/>
      <c r="L150" s="20"/>
      <c r="M150" s="21"/>
      <c r="N150" s="20"/>
      <c r="O150" s="21"/>
      <c r="P150" s="20"/>
      <c r="Q150" s="21"/>
      <c r="R150" s="20" t="s">
        <v>137</v>
      </c>
      <c r="S150" s="21"/>
      <c r="T150" s="48"/>
    </row>
    <row r="151" spans="2:20">
      <c r="B151" s="18"/>
      <c r="C151" s="21"/>
      <c r="D151" s="21"/>
      <c r="E151" s="20"/>
      <c r="F151" s="21"/>
      <c r="G151" s="21"/>
      <c r="H151" s="20"/>
      <c r="I151" s="21"/>
      <c r="J151" s="21"/>
      <c r="K151" s="21"/>
      <c r="L151" s="21"/>
      <c r="M151" s="21"/>
      <c r="N151" s="21"/>
      <c r="O151" s="21"/>
      <c r="P151" s="21"/>
      <c r="Q151" s="21"/>
      <c r="R151" s="20"/>
      <c r="S151" s="21"/>
      <c r="T151" s="48"/>
    </row>
    <row r="152" spans="2:20" ht="15.75" thickBot="1">
      <c r="B152" s="19"/>
      <c r="C152" s="22"/>
      <c r="D152" s="22"/>
      <c r="E152" s="22"/>
      <c r="F152" s="22"/>
      <c r="G152" s="22"/>
      <c r="H152" s="16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49"/>
    </row>
    <row r="153" spans="2:20">
      <c r="B153" s="27"/>
      <c r="C153" s="28"/>
      <c r="D153" s="28"/>
      <c r="E153" s="28"/>
      <c r="F153" s="28"/>
      <c r="G153" s="28"/>
      <c r="H153" s="28"/>
      <c r="I153" s="28"/>
      <c r="J153" s="44"/>
      <c r="K153" s="44"/>
      <c r="L153" s="44"/>
      <c r="M153" s="28"/>
      <c r="N153" s="28"/>
      <c r="O153" s="28"/>
      <c r="P153" s="28"/>
      <c r="Q153" s="28"/>
      <c r="R153" s="28"/>
      <c r="S153" s="28"/>
      <c r="T153" s="47"/>
    </row>
    <row r="154" spans="2:20" ht="25.5">
      <c r="B154" s="17">
        <v>33</v>
      </c>
      <c r="C154" s="20">
        <v>223</v>
      </c>
      <c r="D154" s="25">
        <v>39363</v>
      </c>
      <c r="E154" s="20" t="s">
        <v>178</v>
      </c>
      <c r="F154" s="20" t="s">
        <v>24</v>
      </c>
      <c r="G154" s="20">
        <v>0.25</v>
      </c>
      <c r="H154" s="20" t="s">
        <v>258</v>
      </c>
      <c r="I154" s="20">
        <v>32.380000000000003</v>
      </c>
      <c r="J154" s="45"/>
      <c r="K154" s="45"/>
      <c r="L154" s="45"/>
      <c r="M154" s="20" t="s">
        <v>142</v>
      </c>
      <c r="N154" s="20">
        <v>22</v>
      </c>
      <c r="O154" s="25">
        <v>31321</v>
      </c>
      <c r="P154" s="20" t="s">
        <v>259</v>
      </c>
      <c r="Q154" s="20">
        <v>0.25</v>
      </c>
      <c r="R154" s="20" t="s">
        <v>258</v>
      </c>
      <c r="S154" s="20">
        <v>57.38</v>
      </c>
      <c r="T154" s="48"/>
    </row>
    <row r="155" spans="2:20" ht="25.5">
      <c r="B155" s="18"/>
      <c r="C155" s="21"/>
      <c r="D155" s="21"/>
      <c r="E155" s="20" t="s">
        <v>157</v>
      </c>
      <c r="F155" s="21"/>
      <c r="G155" s="21"/>
      <c r="H155" s="20" t="s">
        <v>137</v>
      </c>
      <c r="I155" s="21"/>
      <c r="J155" s="45"/>
      <c r="K155" s="45"/>
      <c r="L155" s="45"/>
      <c r="M155" s="21"/>
      <c r="N155" s="21"/>
      <c r="O155" s="21"/>
      <c r="P155" s="20" t="s">
        <v>137</v>
      </c>
      <c r="Q155" s="21"/>
      <c r="R155" s="20" t="s">
        <v>137</v>
      </c>
      <c r="S155" s="21"/>
      <c r="T155" s="48"/>
    </row>
    <row r="156" spans="2:20" ht="25.5">
      <c r="B156" s="18"/>
      <c r="C156" s="21"/>
      <c r="D156" s="21"/>
      <c r="E156" s="20" t="s">
        <v>257</v>
      </c>
      <c r="F156" s="21"/>
      <c r="G156" s="21"/>
      <c r="H156" s="20"/>
      <c r="I156" s="21"/>
      <c r="J156" s="45"/>
      <c r="K156" s="45"/>
      <c r="L156" s="45"/>
      <c r="M156" s="21"/>
      <c r="N156" s="21"/>
      <c r="O156" s="21"/>
      <c r="P156" s="20"/>
      <c r="Q156" s="21"/>
      <c r="R156" s="20"/>
      <c r="S156" s="21"/>
      <c r="T156" s="48"/>
    </row>
    <row r="157" spans="2:20">
      <c r="B157" s="18"/>
      <c r="C157" s="21"/>
      <c r="D157" s="21"/>
      <c r="E157" s="20"/>
      <c r="F157" s="21"/>
      <c r="G157" s="21"/>
      <c r="H157" s="21"/>
      <c r="I157" s="21"/>
      <c r="J157" s="45"/>
      <c r="K157" s="45"/>
      <c r="L157" s="45"/>
      <c r="M157" s="21"/>
      <c r="N157" s="21"/>
      <c r="O157" s="21"/>
      <c r="P157" s="21"/>
      <c r="Q157" s="21"/>
      <c r="R157" s="21"/>
      <c r="S157" s="21"/>
      <c r="T157" s="48"/>
    </row>
    <row r="158" spans="2:20">
      <c r="B158" s="18"/>
      <c r="C158" s="21"/>
      <c r="D158" s="21"/>
      <c r="E158" s="20"/>
      <c r="F158" s="21"/>
      <c r="G158" s="21"/>
      <c r="H158" s="21"/>
      <c r="I158" s="21"/>
      <c r="J158" s="45"/>
      <c r="K158" s="45"/>
      <c r="L158" s="45"/>
      <c r="M158" s="21"/>
      <c r="N158" s="21"/>
      <c r="O158" s="21"/>
      <c r="P158" s="21"/>
      <c r="Q158" s="21"/>
      <c r="R158" s="21"/>
      <c r="S158" s="21"/>
      <c r="T158" s="48"/>
    </row>
    <row r="159" spans="2:20">
      <c r="B159" s="18"/>
      <c r="C159" s="21"/>
      <c r="D159" s="21"/>
      <c r="E159" s="20"/>
      <c r="F159" s="21"/>
      <c r="G159" s="21"/>
      <c r="H159" s="21"/>
      <c r="I159" s="21"/>
      <c r="J159" s="45"/>
      <c r="K159" s="45"/>
      <c r="L159" s="45"/>
      <c r="M159" s="21"/>
      <c r="N159" s="21"/>
      <c r="O159" s="21"/>
      <c r="P159" s="21"/>
      <c r="Q159" s="21"/>
      <c r="R159" s="21"/>
      <c r="S159" s="21"/>
      <c r="T159" s="48"/>
    </row>
    <row r="160" spans="2:20">
      <c r="B160" s="18"/>
      <c r="C160" s="21"/>
      <c r="D160" s="21"/>
      <c r="E160" s="20"/>
      <c r="F160" s="21"/>
      <c r="G160" s="21"/>
      <c r="H160" s="21"/>
      <c r="I160" s="21"/>
      <c r="J160" s="45"/>
      <c r="K160" s="45"/>
      <c r="L160" s="45"/>
      <c r="M160" s="21"/>
      <c r="N160" s="21"/>
      <c r="O160" s="21"/>
      <c r="P160" s="21"/>
      <c r="Q160" s="21"/>
      <c r="R160" s="21"/>
      <c r="S160" s="21"/>
      <c r="T160" s="48"/>
    </row>
    <row r="161" spans="2:20" ht="15.75" thickBot="1">
      <c r="B161" s="19"/>
      <c r="C161" s="22"/>
      <c r="D161" s="22"/>
      <c r="E161" s="16"/>
      <c r="F161" s="22"/>
      <c r="G161" s="22"/>
      <c r="H161" s="22"/>
      <c r="I161" s="22"/>
      <c r="J161" s="46"/>
      <c r="K161" s="46"/>
      <c r="L161" s="46"/>
      <c r="M161" s="22"/>
      <c r="N161" s="22"/>
      <c r="O161" s="22"/>
      <c r="P161" s="22"/>
      <c r="Q161" s="22"/>
      <c r="R161" s="22"/>
      <c r="S161" s="22"/>
      <c r="T161" s="49"/>
    </row>
    <row r="162" spans="2:20">
      <c r="B162" s="17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47"/>
    </row>
    <row r="163" spans="2:20" ht="25.5">
      <c r="B163" s="17">
        <v>34</v>
      </c>
      <c r="C163" s="20">
        <v>222</v>
      </c>
      <c r="D163" s="25">
        <v>39180</v>
      </c>
      <c r="E163" s="20" t="s">
        <v>260</v>
      </c>
      <c r="F163" s="20" t="s">
        <v>24</v>
      </c>
      <c r="G163" s="20">
        <v>33.35</v>
      </c>
      <c r="H163" s="20" t="s">
        <v>261</v>
      </c>
      <c r="I163" s="20">
        <v>8</v>
      </c>
      <c r="J163" s="20" t="s">
        <v>24</v>
      </c>
      <c r="K163" s="20">
        <v>193</v>
      </c>
      <c r="L163" s="20"/>
      <c r="M163" s="20" t="s">
        <v>142</v>
      </c>
      <c r="N163" s="20">
        <v>42</v>
      </c>
      <c r="O163" s="25">
        <v>31321</v>
      </c>
      <c r="P163" s="20" t="s">
        <v>262</v>
      </c>
      <c r="Q163" s="20">
        <f>-14.2/7</f>
        <v>-2.0285714285714285</v>
      </c>
      <c r="R163" s="20" t="s">
        <v>261</v>
      </c>
      <c r="S163" s="20">
        <v>24</v>
      </c>
      <c r="T163" s="48"/>
    </row>
    <row r="164" spans="2:20" ht="25.5">
      <c r="B164" s="18"/>
      <c r="C164" s="21"/>
      <c r="D164" s="21"/>
      <c r="E164" s="20"/>
      <c r="F164" s="21"/>
      <c r="G164" s="21"/>
      <c r="H164" s="20" t="s">
        <v>137</v>
      </c>
      <c r="I164" s="21"/>
      <c r="J164" s="21"/>
      <c r="K164" s="20">
        <v>168</v>
      </c>
      <c r="L164" s="20"/>
      <c r="M164" s="21"/>
      <c r="N164" s="21"/>
      <c r="O164" s="21"/>
      <c r="P164" s="20"/>
      <c r="Q164" s="21"/>
      <c r="R164" s="20" t="s">
        <v>137</v>
      </c>
      <c r="S164" s="21"/>
      <c r="T164" s="48"/>
    </row>
    <row r="165" spans="2:20">
      <c r="B165" s="18"/>
      <c r="C165" s="21"/>
      <c r="D165" s="21"/>
      <c r="E165" s="20"/>
      <c r="F165" s="21"/>
      <c r="G165" s="21"/>
      <c r="H165" s="20"/>
      <c r="I165" s="21"/>
      <c r="J165" s="21"/>
      <c r="K165" s="20">
        <v>166</v>
      </c>
      <c r="L165" s="20"/>
      <c r="M165" s="21"/>
      <c r="N165" s="21"/>
      <c r="O165" s="21"/>
      <c r="P165" s="21"/>
      <c r="Q165" s="21"/>
      <c r="R165" s="20"/>
      <c r="S165" s="21"/>
      <c r="T165" s="48"/>
    </row>
    <row r="166" spans="2:20">
      <c r="B166" s="18"/>
      <c r="C166" s="21"/>
      <c r="D166" s="21"/>
      <c r="E166" s="20"/>
      <c r="F166" s="21"/>
      <c r="G166" s="21"/>
      <c r="H166" s="21"/>
      <c r="I166" s="21"/>
      <c r="J166" s="21"/>
      <c r="K166" s="20">
        <v>161</v>
      </c>
      <c r="L166" s="20" t="s">
        <v>149</v>
      </c>
      <c r="M166" s="21"/>
      <c r="N166" s="21"/>
      <c r="O166" s="21"/>
      <c r="P166" s="21"/>
      <c r="Q166" s="21"/>
      <c r="R166" s="21"/>
      <c r="S166" s="21"/>
      <c r="T166" s="48"/>
    </row>
    <row r="167" spans="2:20">
      <c r="B167" s="18"/>
      <c r="C167" s="21"/>
      <c r="D167" s="21"/>
      <c r="E167" s="20"/>
      <c r="F167" s="21"/>
      <c r="G167" s="21"/>
      <c r="H167" s="21"/>
      <c r="I167" s="21"/>
      <c r="J167" s="21"/>
      <c r="K167" s="20">
        <v>165</v>
      </c>
      <c r="L167" s="21"/>
      <c r="M167" s="21"/>
      <c r="N167" s="21"/>
      <c r="O167" s="21"/>
      <c r="P167" s="21"/>
      <c r="Q167" s="21"/>
      <c r="R167" s="21"/>
      <c r="S167" s="21"/>
      <c r="T167" s="48"/>
    </row>
    <row r="168" spans="2:20" ht="15.75" thickBot="1">
      <c r="B168" s="19"/>
      <c r="C168" s="22"/>
      <c r="D168" s="22"/>
      <c r="E168" s="16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49"/>
    </row>
    <row r="169" spans="2:20">
      <c r="B169" s="17"/>
      <c r="C169" s="20"/>
      <c r="D169" s="20"/>
      <c r="E169" s="20"/>
      <c r="F169" s="20"/>
      <c r="G169" s="20"/>
      <c r="H169" s="20"/>
      <c r="I169" s="20"/>
      <c r="J169" s="44"/>
      <c r="K169" s="44"/>
      <c r="L169" s="44"/>
      <c r="M169" s="20"/>
      <c r="N169" s="20"/>
      <c r="O169" s="20"/>
      <c r="P169" s="20"/>
      <c r="Q169" s="20"/>
      <c r="R169" s="20"/>
      <c r="S169" s="20"/>
      <c r="T169" s="47"/>
    </row>
    <row r="170" spans="2:20" ht="38.25">
      <c r="B170" s="17">
        <v>35</v>
      </c>
      <c r="C170" s="20">
        <v>221</v>
      </c>
      <c r="D170" s="25">
        <v>39149</v>
      </c>
      <c r="E170" s="20" t="s">
        <v>263</v>
      </c>
      <c r="F170" s="20" t="s">
        <v>24</v>
      </c>
      <c r="G170" s="20">
        <v>1</v>
      </c>
      <c r="H170" s="20" t="s">
        <v>265</v>
      </c>
      <c r="I170" s="20">
        <v>7</v>
      </c>
      <c r="J170" s="45"/>
      <c r="K170" s="45"/>
      <c r="L170" s="45"/>
      <c r="M170" s="20" t="s">
        <v>142</v>
      </c>
      <c r="N170" s="20">
        <v>69</v>
      </c>
      <c r="O170" s="25">
        <v>39149</v>
      </c>
      <c r="P170" s="20" t="s">
        <v>266</v>
      </c>
      <c r="Q170" s="20">
        <v>1</v>
      </c>
      <c r="R170" s="20" t="s">
        <v>267</v>
      </c>
      <c r="S170" s="20">
        <v>7</v>
      </c>
      <c r="T170" s="48"/>
    </row>
    <row r="171" spans="2:20" ht="38.25">
      <c r="B171" s="18"/>
      <c r="C171" s="21"/>
      <c r="D171" s="21"/>
      <c r="E171" s="20" t="s">
        <v>264</v>
      </c>
      <c r="F171" s="21"/>
      <c r="G171" s="21"/>
      <c r="H171" s="20" t="s">
        <v>177</v>
      </c>
      <c r="I171" s="21"/>
      <c r="J171" s="45"/>
      <c r="K171" s="45"/>
      <c r="L171" s="45"/>
      <c r="M171" s="21"/>
      <c r="N171" s="21"/>
      <c r="O171" s="21"/>
      <c r="P171" s="21"/>
      <c r="Q171" s="20">
        <v>2</v>
      </c>
      <c r="R171" s="20" t="s">
        <v>137</v>
      </c>
      <c r="S171" s="21"/>
      <c r="T171" s="48"/>
    </row>
    <row r="172" spans="2:20">
      <c r="B172" s="18"/>
      <c r="C172" s="21"/>
      <c r="D172" s="21"/>
      <c r="E172" s="20"/>
      <c r="F172" s="21"/>
      <c r="G172" s="21"/>
      <c r="H172" s="20"/>
      <c r="I172" s="21"/>
      <c r="J172" s="45"/>
      <c r="K172" s="45"/>
      <c r="L172" s="45"/>
      <c r="M172" s="21"/>
      <c r="N172" s="21"/>
      <c r="O172" s="21"/>
      <c r="P172" s="21"/>
      <c r="Q172" s="20" t="s">
        <v>137</v>
      </c>
      <c r="R172" s="20"/>
      <c r="S172" s="21"/>
      <c r="T172" s="48"/>
    </row>
    <row r="173" spans="2:20">
      <c r="B173" s="18"/>
      <c r="C173" s="21"/>
      <c r="D173" s="21"/>
      <c r="E173" s="20"/>
      <c r="F173" s="21"/>
      <c r="G173" s="21"/>
      <c r="H173" s="21"/>
      <c r="I173" s="21"/>
      <c r="J173" s="45"/>
      <c r="K173" s="45"/>
      <c r="L173" s="45"/>
      <c r="M173" s="21"/>
      <c r="N173" s="21"/>
      <c r="O173" s="21"/>
      <c r="P173" s="21"/>
      <c r="Q173" s="20"/>
      <c r="R173" s="21"/>
      <c r="S173" s="21"/>
      <c r="T173" s="48"/>
    </row>
    <row r="174" spans="2:20">
      <c r="B174" s="18"/>
      <c r="C174" s="21"/>
      <c r="D174" s="21"/>
      <c r="E174" s="20"/>
      <c r="F174" s="21"/>
      <c r="G174" s="21"/>
      <c r="H174" s="21"/>
      <c r="I174" s="21"/>
      <c r="J174" s="45"/>
      <c r="K174" s="45"/>
      <c r="L174" s="45"/>
      <c r="M174" s="21"/>
      <c r="N174" s="21"/>
      <c r="O174" s="21"/>
      <c r="P174" s="21"/>
      <c r="Q174" s="21"/>
      <c r="R174" s="21"/>
      <c r="S174" s="21"/>
      <c r="T174" s="48"/>
    </row>
    <row r="175" spans="2:20" ht="15.75" thickBot="1">
      <c r="B175" s="19"/>
      <c r="C175" s="22"/>
      <c r="D175" s="22"/>
      <c r="E175" s="16"/>
      <c r="F175" s="22"/>
      <c r="G175" s="22"/>
      <c r="H175" s="22"/>
      <c r="I175" s="22"/>
      <c r="J175" s="46"/>
      <c r="K175" s="46"/>
      <c r="L175" s="46"/>
      <c r="M175" s="22"/>
      <c r="N175" s="22"/>
      <c r="O175" s="22"/>
      <c r="P175" s="22"/>
      <c r="Q175" s="22"/>
      <c r="R175" s="22"/>
      <c r="S175" s="22"/>
      <c r="T175" s="49"/>
    </row>
    <row r="176" spans="2:20">
      <c r="B176" s="27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47"/>
    </row>
    <row r="177" spans="2:20" ht="38.25">
      <c r="B177" s="17">
        <v>36</v>
      </c>
      <c r="C177" s="20">
        <v>220</v>
      </c>
      <c r="D177" s="25">
        <v>39090</v>
      </c>
      <c r="E177" s="20" t="s">
        <v>248</v>
      </c>
      <c r="F177" s="20" t="s">
        <v>24</v>
      </c>
      <c r="G177" s="20">
        <v>0.11</v>
      </c>
      <c r="H177" s="20">
        <v>50</v>
      </c>
      <c r="I177" s="20">
        <v>37.04</v>
      </c>
      <c r="J177" s="20" t="s">
        <v>24</v>
      </c>
      <c r="K177" s="20">
        <v>68</v>
      </c>
      <c r="L177" s="20" t="s">
        <v>187</v>
      </c>
      <c r="M177" s="20" t="s">
        <v>142</v>
      </c>
      <c r="N177" s="20">
        <v>4</v>
      </c>
      <c r="O177" s="25">
        <v>31321</v>
      </c>
      <c r="P177" s="20" t="s">
        <v>250</v>
      </c>
      <c r="Q177" s="20">
        <v>0.5</v>
      </c>
      <c r="R177" s="20" t="s">
        <v>191</v>
      </c>
      <c r="S177" s="20">
        <v>363.04</v>
      </c>
      <c r="T177" s="48"/>
    </row>
    <row r="178" spans="2:20" ht="25.5">
      <c r="B178" s="18"/>
      <c r="C178" s="21"/>
      <c r="D178" s="21"/>
      <c r="E178" s="20"/>
      <c r="F178" s="21"/>
      <c r="G178" s="21"/>
      <c r="H178" s="20" t="s">
        <v>249</v>
      </c>
      <c r="I178" s="20"/>
      <c r="J178" s="21"/>
      <c r="K178" s="20">
        <v>207</v>
      </c>
      <c r="L178" s="20" t="s">
        <v>187</v>
      </c>
      <c r="M178" s="21"/>
      <c r="N178" s="21"/>
      <c r="O178" s="20"/>
      <c r="P178" s="20"/>
      <c r="Q178" s="21"/>
      <c r="R178" s="20" t="s">
        <v>137</v>
      </c>
      <c r="S178" s="21"/>
      <c r="T178" s="48"/>
    </row>
    <row r="179" spans="2:20">
      <c r="B179" s="18"/>
      <c r="C179" s="21"/>
      <c r="D179" s="21"/>
      <c r="E179" s="20"/>
      <c r="F179" s="21"/>
      <c r="G179" s="21"/>
      <c r="H179" s="20" t="s">
        <v>137</v>
      </c>
      <c r="I179" s="21"/>
      <c r="J179" s="21"/>
      <c r="K179" s="20">
        <v>208</v>
      </c>
      <c r="L179" s="20" t="s">
        <v>187</v>
      </c>
      <c r="M179" s="21"/>
      <c r="N179" s="21"/>
      <c r="O179" s="20"/>
      <c r="P179" s="20" t="s">
        <v>137</v>
      </c>
      <c r="Q179" s="21"/>
      <c r="R179" s="20"/>
      <c r="S179" s="21"/>
      <c r="T179" s="48"/>
    </row>
    <row r="180" spans="2:20">
      <c r="B180" s="18"/>
      <c r="C180" s="21"/>
      <c r="D180" s="21"/>
      <c r="E180" s="20"/>
      <c r="F180" s="21"/>
      <c r="G180" s="21"/>
      <c r="H180" s="20"/>
      <c r="I180" s="21"/>
      <c r="J180" s="21"/>
      <c r="K180" s="20">
        <v>209</v>
      </c>
      <c r="L180" s="21"/>
      <c r="M180" s="21"/>
      <c r="N180" s="21"/>
      <c r="O180" s="21"/>
      <c r="P180" s="20"/>
      <c r="Q180" s="21"/>
      <c r="R180" s="21"/>
      <c r="S180" s="21"/>
      <c r="T180" s="48"/>
    </row>
    <row r="181" spans="2:20">
      <c r="B181" s="18"/>
      <c r="C181" s="21"/>
      <c r="D181" s="21"/>
      <c r="E181" s="20"/>
      <c r="F181" s="21"/>
      <c r="G181" s="21"/>
      <c r="H181" s="21"/>
      <c r="I181" s="21"/>
      <c r="J181" s="21"/>
      <c r="K181" s="20">
        <v>87</v>
      </c>
      <c r="L181" s="21"/>
      <c r="M181" s="21"/>
      <c r="N181" s="21"/>
      <c r="O181" s="21"/>
      <c r="P181" s="20"/>
      <c r="Q181" s="21"/>
      <c r="R181" s="21"/>
      <c r="S181" s="21"/>
      <c r="T181" s="48"/>
    </row>
    <row r="182" spans="2:20">
      <c r="B182" s="18"/>
      <c r="C182" s="21"/>
      <c r="D182" s="21"/>
      <c r="E182" s="20"/>
      <c r="F182" s="21"/>
      <c r="G182" s="21"/>
      <c r="H182" s="21"/>
      <c r="I182" s="21"/>
      <c r="J182" s="21"/>
      <c r="K182" s="20"/>
      <c r="L182" s="21"/>
      <c r="M182" s="21"/>
      <c r="N182" s="21"/>
      <c r="O182" s="21"/>
      <c r="P182" s="21"/>
      <c r="Q182" s="21"/>
      <c r="R182" s="21"/>
      <c r="S182" s="21"/>
      <c r="T182" s="48"/>
    </row>
    <row r="183" spans="2:20">
      <c r="B183" s="18"/>
      <c r="C183" s="21"/>
      <c r="D183" s="21"/>
      <c r="E183" s="20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48"/>
    </row>
    <row r="184" spans="2:20">
      <c r="B184" s="18"/>
      <c r="C184" s="21"/>
      <c r="D184" s="21"/>
      <c r="E184" s="20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48"/>
    </row>
    <row r="185" spans="2:20">
      <c r="B185" s="18"/>
      <c r="C185" s="21"/>
      <c r="D185" s="21"/>
      <c r="E185" s="20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48"/>
    </row>
    <row r="186" spans="2:20">
      <c r="B186" s="18"/>
      <c r="C186" s="21"/>
      <c r="D186" s="21"/>
      <c r="E186" s="20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48"/>
    </row>
    <row r="187" spans="2:20">
      <c r="B187" s="18"/>
      <c r="C187" s="21"/>
      <c r="D187" s="21"/>
      <c r="E187" s="20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48"/>
    </row>
    <row r="188" spans="2:20" ht="15.75" thickBot="1">
      <c r="B188" s="19"/>
      <c r="C188" s="22"/>
      <c r="D188" s="22"/>
      <c r="E188" s="16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49"/>
    </row>
    <row r="189" spans="2:20">
      <c r="B189" s="17"/>
      <c r="C189" s="20"/>
      <c r="D189" s="20"/>
      <c r="E189" s="44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47"/>
    </row>
    <row r="190" spans="2:20" ht="25.5">
      <c r="B190" s="17">
        <v>37</v>
      </c>
      <c r="C190" s="20">
        <v>219</v>
      </c>
      <c r="D190" s="20" t="s">
        <v>251</v>
      </c>
      <c r="E190" s="45"/>
      <c r="F190" s="20" t="s">
        <v>24</v>
      </c>
      <c r="G190" s="20">
        <v>1</v>
      </c>
      <c r="H190" s="20" t="s">
        <v>252</v>
      </c>
      <c r="I190" s="20">
        <v>10.34</v>
      </c>
      <c r="J190" s="20" t="s">
        <v>24</v>
      </c>
      <c r="K190" s="20">
        <v>210</v>
      </c>
      <c r="L190" s="25">
        <v>39268</v>
      </c>
      <c r="M190" s="20" t="s">
        <v>142</v>
      </c>
      <c r="N190" s="20">
        <v>21</v>
      </c>
      <c r="O190" s="25">
        <v>31321</v>
      </c>
      <c r="P190" s="20" t="s">
        <v>253</v>
      </c>
      <c r="Q190" s="20">
        <v>1</v>
      </c>
      <c r="R190" s="20" t="s">
        <v>255</v>
      </c>
      <c r="S190" s="20">
        <v>43.16</v>
      </c>
      <c r="T190" s="48"/>
    </row>
    <row r="191" spans="2:20" ht="51">
      <c r="B191" s="18"/>
      <c r="C191" s="21"/>
      <c r="D191" s="21"/>
      <c r="E191" s="45"/>
      <c r="F191" s="21"/>
      <c r="G191" s="21"/>
      <c r="H191" s="20"/>
      <c r="I191" s="21"/>
      <c r="J191" s="21"/>
      <c r="K191" s="20">
        <v>211</v>
      </c>
      <c r="L191" s="25">
        <v>39268</v>
      </c>
      <c r="M191" s="21"/>
      <c r="N191" s="20"/>
      <c r="O191" s="25">
        <v>31321</v>
      </c>
      <c r="P191" s="20" t="s">
        <v>254</v>
      </c>
      <c r="Q191" s="21"/>
      <c r="R191" s="20" t="s">
        <v>137</v>
      </c>
      <c r="S191" s="20"/>
      <c r="T191" s="48"/>
    </row>
    <row r="192" spans="2:20">
      <c r="B192" s="18"/>
      <c r="C192" s="21"/>
      <c r="D192" s="21"/>
      <c r="E192" s="45"/>
      <c r="F192" s="21"/>
      <c r="G192" s="21"/>
      <c r="H192" s="21"/>
      <c r="I192" s="21"/>
      <c r="J192" s="21"/>
      <c r="K192" s="20">
        <v>204</v>
      </c>
      <c r="L192" s="25">
        <v>39328</v>
      </c>
      <c r="M192" s="21"/>
      <c r="N192" s="20">
        <v>40</v>
      </c>
      <c r="O192" s="21"/>
      <c r="P192" s="20"/>
      <c r="Q192" s="21"/>
      <c r="R192" s="20" t="s">
        <v>256</v>
      </c>
      <c r="S192" s="20">
        <v>5.24</v>
      </c>
      <c r="T192" s="48"/>
    </row>
    <row r="193" spans="2:20">
      <c r="B193" s="18"/>
      <c r="C193" s="21"/>
      <c r="D193" s="21"/>
      <c r="E193" s="45"/>
      <c r="F193" s="21"/>
      <c r="G193" s="21"/>
      <c r="H193" s="21"/>
      <c r="I193" s="21"/>
      <c r="J193" s="21"/>
      <c r="K193" s="20"/>
      <c r="L193" s="20"/>
      <c r="M193" s="21"/>
      <c r="N193" s="21"/>
      <c r="O193" s="21"/>
      <c r="P193" s="20"/>
      <c r="Q193" s="21"/>
      <c r="R193" s="20" t="s">
        <v>177</v>
      </c>
      <c r="S193" s="21"/>
      <c r="T193" s="48"/>
    </row>
    <row r="194" spans="2:20">
      <c r="B194" s="18"/>
      <c r="C194" s="21"/>
      <c r="D194" s="21"/>
      <c r="E194" s="45"/>
      <c r="F194" s="21"/>
      <c r="G194" s="21"/>
      <c r="H194" s="21"/>
      <c r="I194" s="21"/>
      <c r="J194" s="21"/>
      <c r="K194" s="21"/>
      <c r="L194" s="20"/>
      <c r="M194" s="21"/>
      <c r="N194" s="21"/>
      <c r="O194" s="21"/>
      <c r="P194" s="21"/>
      <c r="Q194" s="21"/>
      <c r="R194" s="20"/>
      <c r="S194" s="21"/>
      <c r="T194" s="48"/>
    </row>
    <row r="195" spans="2:20">
      <c r="B195" s="18"/>
      <c r="C195" s="21"/>
      <c r="D195" s="21"/>
      <c r="E195" s="45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0"/>
      <c r="S195" s="21"/>
      <c r="T195" s="48"/>
    </row>
    <row r="196" spans="2:20">
      <c r="B196" s="18"/>
      <c r="C196" s="21"/>
      <c r="D196" s="21"/>
      <c r="E196" s="45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48"/>
    </row>
    <row r="197" spans="2:20">
      <c r="B197" s="18"/>
      <c r="C197" s="21"/>
      <c r="D197" s="21"/>
      <c r="E197" s="45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48"/>
    </row>
    <row r="198" spans="2:20">
      <c r="B198" s="18"/>
      <c r="C198" s="21"/>
      <c r="D198" s="21"/>
      <c r="E198" s="45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48"/>
    </row>
    <row r="199" spans="2:20">
      <c r="B199" s="18"/>
      <c r="C199" s="21"/>
      <c r="D199" s="21"/>
      <c r="E199" s="45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48"/>
    </row>
    <row r="200" spans="2:20">
      <c r="B200" s="18"/>
      <c r="C200" s="21"/>
      <c r="D200" s="21"/>
      <c r="E200" s="45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48"/>
    </row>
    <row r="201" spans="2:20" ht="15.75" thickBot="1">
      <c r="B201" s="19"/>
      <c r="C201" s="22"/>
      <c r="D201" s="22"/>
      <c r="E201" s="46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49"/>
    </row>
    <row r="202" spans="2:20">
      <c r="B202" s="27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47"/>
    </row>
    <row r="203" spans="2:20" ht="25.5">
      <c r="B203" s="17">
        <v>38</v>
      </c>
      <c r="C203" s="20">
        <v>218</v>
      </c>
      <c r="D203" s="20" t="s">
        <v>268</v>
      </c>
      <c r="E203" s="20" t="s">
        <v>269</v>
      </c>
      <c r="F203" s="20" t="s">
        <v>24</v>
      </c>
      <c r="G203" s="20">
        <v>0.25</v>
      </c>
      <c r="H203" s="20" t="s">
        <v>258</v>
      </c>
      <c r="I203" s="20" t="s">
        <v>270</v>
      </c>
      <c r="J203" s="20" t="s">
        <v>24</v>
      </c>
      <c r="K203" s="20">
        <v>137</v>
      </c>
      <c r="L203" s="25">
        <v>35805</v>
      </c>
      <c r="M203" s="20" t="s">
        <v>142</v>
      </c>
      <c r="N203" s="20">
        <v>22</v>
      </c>
      <c r="O203" s="25">
        <v>31321</v>
      </c>
      <c r="P203" s="20" t="s">
        <v>259</v>
      </c>
      <c r="Q203" s="20">
        <v>1</v>
      </c>
      <c r="R203" s="20" t="s">
        <v>272</v>
      </c>
      <c r="S203" s="20">
        <v>57.38</v>
      </c>
      <c r="T203" s="48"/>
    </row>
    <row r="204" spans="2:20">
      <c r="B204" s="18"/>
      <c r="C204" s="20"/>
      <c r="D204" s="21"/>
      <c r="E204" s="20"/>
      <c r="F204" s="21"/>
      <c r="G204" s="21"/>
      <c r="H204" s="20" t="s">
        <v>137</v>
      </c>
      <c r="I204" s="20"/>
      <c r="J204" s="21"/>
      <c r="K204" s="21"/>
      <c r="L204" s="21"/>
      <c r="M204" s="21"/>
      <c r="N204" s="21"/>
      <c r="O204" s="21"/>
      <c r="P204" s="20" t="s">
        <v>271</v>
      </c>
      <c r="Q204" s="21"/>
      <c r="R204" s="21"/>
      <c r="S204" s="21"/>
      <c r="T204" s="48"/>
    </row>
    <row r="205" spans="2:20">
      <c r="B205" s="18"/>
      <c r="C205" s="20"/>
      <c r="D205" s="21"/>
      <c r="E205" s="21"/>
      <c r="F205" s="21"/>
      <c r="G205" s="21"/>
      <c r="H205" s="20"/>
      <c r="I205" s="21"/>
      <c r="J205" s="21"/>
      <c r="K205" s="21"/>
      <c r="L205" s="21"/>
      <c r="M205" s="21"/>
      <c r="N205" s="21"/>
      <c r="O205" s="21"/>
      <c r="P205" s="20"/>
      <c r="Q205" s="21"/>
      <c r="R205" s="21"/>
      <c r="S205" s="21"/>
      <c r="T205" s="48"/>
    </row>
    <row r="206" spans="2:20">
      <c r="B206" s="18"/>
      <c r="C206" s="20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0"/>
      <c r="Q206" s="21"/>
      <c r="R206" s="21"/>
      <c r="S206" s="21"/>
      <c r="T206" s="48"/>
    </row>
    <row r="207" spans="2:20">
      <c r="B207" s="18"/>
      <c r="C207" s="20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48"/>
    </row>
    <row r="208" spans="2:20">
      <c r="B208" s="18"/>
      <c r="C208" s="20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48"/>
    </row>
    <row r="209" spans="2:20">
      <c r="B209" s="18"/>
      <c r="C209" s="20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48"/>
    </row>
    <row r="210" spans="2:20">
      <c r="B210" s="18"/>
      <c r="C210" s="20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48"/>
    </row>
    <row r="211" spans="2:20" ht="15.75" thickBot="1">
      <c r="B211" s="19"/>
      <c r="C211" s="16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49"/>
    </row>
    <row r="212" spans="2:20">
      <c r="B212" s="17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47"/>
    </row>
    <row r="213" spans="2:20" ht="51">
      <c r="B213" s="17">
        <v>39</v>
      </c>
      <c r="C213" s="20">
        <v>217</v>
      </c>
      <c r="D213" s="20" t="s">
        <v>273</v>
      </c>
      <c r="E213" s="20" t="s">
        <v>274</v>
      </c>
      <c r="F213" s="20" t="s">
        <v>24</v>
      </c>
      <c r="G213" s="20">
        <v>1</v>
      </c>
      <c r="H213" s="20" t="s">
        <v>267</v>
      </c>
      <c r="I213" s="20">
        <v>7</v>
      </c>
      <c r="J213" s="20" t="s">
        <v>24</v>
      </c>
      <c r="K213" s="20">
        <v>169</v>
      </c>
      <c r="L213" s="20" t="s">
        <v>275</v>
      </c>
      <c r="M213" s="20" t="s">
        <v>142</v>
      </c>
      <c r="N213" s="20">
        <v>42</v>
      </c>
      <c r="O213" s="25">
        <v>31321</v>
      </c>
      <c r="P213" s="20" t="s">
        <v>175</v>
      </c>
      <c r="Q213" s="20">
        <v>1</v>
      </c>
      <c r="R213" s="20" t="s">
        <v>176</v>
      </c>
      <c r="S213" s="20">
        <v>63.06</v>
      </c>
      <c r="T213" s="48"/>
    </row>
    <row r="214" spans="2:20" ht="25.5">
      <c r="B214" s="18"/>
      <c r="C214" s="20"/>
      <c r="D214" s="21"/>
      <c r="E214" s="20"/>
      <c r="F214" s="21"/>
      <c r="G214" s="21"/>
      <c r="H214" s="20" t="s">
        <v>137</v>
      </c>
      <c r="I214" s="21"/>
      <c r="J214" s="21"/>
      <c r="K214" s="20">
        <v>170</v>
      </c>
      <c r="L214" s="20" t="s">
        <v>276</v>
      </c>
      <c r="M214" s="21"/>
      <c r="N214" s="21"/>
      <c r="O214" s="21"/>
      <c r="P214" s="20"/>
      <c r="Q214" s="21"/>
      <c r="R214" s="20" t="s">
        <v>137</v>
      </c>
      <c r="S214" s="21"/>
      <c r="T214" s="48"/>
    </row>
    <row r="215" spans="2:20">
      <c r="B215" s="18"/>
      <c r="C215" s="20"/>
      <c r="D215" s="21"/>
      <c r="E215" s="21"/>
      <c r="F215" s="21"/>
      <c r="G215" s="21"/>
      <c r="H215" s="20"/>
      <c r="I215" s="21"/>
      <c r="J215" s="21"/>
      <c r="K215" s="20">
        <v>43</v>
      </c>
      <c r="L215" s="20" t="s">
        <v>277</v>
      </c>
      <c r="M215" s="21"/>
      <c r="N215" s="21"/>
      <c r="O215" s="21"/>
      <c r="P215" s="21"/>
      <c r="Q215" s="21"/>
      <c r="R215" s="20"/>
      <c r="S215" s="21"/>
      <c r="T215" s="48"/>
    </row>
    <row r="216" spans="2:20">
      <c r="B216" s="18"/>
      <c r="C216" s="20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48"/>
    </row>
    <row r="217" spans="2:20">
      <c r="B217" s="18"/>
      <c r="C217" s="20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48"/>
    </row>
    <row r="218" spans="2:20">
      <c r="B218" s="18"/>
      <c r="C218" s="20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48"/>
    </row>
    <row r="219" spans="2:20">
      <c r="B219" s="18"/>
      <c r="C219" s="20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48"/>
    </row>
    <row r="220" spans="2:20">
      <c r="B220" s="18"/>
      <c r="C220" s="20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48"/>
    </row>
    <row r="221" spans="2:20" ht="15.75" thickBot="1">
      <c r="B221" s="19"/>
      <c r="C221" s="16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49"/>
    </row>
    <row r="222" spans="2:20">
      <c r="B222" s="17"/>
      <c r="C222" s="20"/>
      <c r="D222" s="20"/>
      <c r="E222" s="20"/>
      <c r="F222" s="20"/>
      <c r="G222" s="20"/>
      <c r="H222" s="20"/>
      <c r="I222" s="20"/>
      <c r="J222" s="20"/>
      <c r="K222" s="44"/>
      <c r="L222" s="44"/>
      <c r="M222" s="20"/>
      <c r="N222" s="20"/>
      <c r="O222" s="20"/>
      <c r="P222" s="20"/>
      <c r="Q222" s="20"/>
      <c r="R222" s="20"/>
      <c r="S222" s="20"/>
      <c r="T222" s="47"/>
    </row>
    <row r="223" spans="2:20" ht="63.75">
      <c r="B223" s="17">
        <v>40</v>
      </c>
      <c r="C223" s="20">
        <v>216</v>
      </c>
      <c r="D223" s="20" t="s">
        <v>278</v>
      </c>
      <c r="E223" s="20" t="s">
        <v>279</v>
      </c>
      <c r="F223" s="20" t="s">
        <v>24</v>
      </c>
      <c r="G223" s="20">
        <v>0.67</v>
      </c>
      <c r="H223" s="20" t="s">
        <v>280</v>
      </c>
      <c r="I223" s="20">
        <v>6</v>
      </c>
      <c r="J223" s="20" t="s">
        <v>24</v>
      </c>
      <c r="K223" s="45"/>
      <c r="L223" s="45"/>
      <c r="M223" s="20" t="s">
        <v>142</v>
      </c>
      <c r="N223" s="20">
        <v>63</v>
      </c>
      <c r="O223" s="25">
        <v>31321</v>
      </c>
      <c r="P223" s="20" t="s">
        <v>281</v>
      </c>
      <c r="Q223" s="20">
        <v>1</v>
      </c>
      <c r="R223" s="20" t="s">
        <v>282</v>
      </c>
      <c r="S223" s="20">
        <v>4</v>
      </c>
      <c r="T223" s="48"/>
    </row>
    <row r="224" spans="2:20">
      <c r="B224" s="18"/>
      <c r="C224" s="20"/>
      <c r="D224" s="21"/>
      <c r="E224" s="20" t="s">
        <v>177</v>
      </c>
      <c r="F224" s="21"/>
      <c r="G224" s="21"/>
      <c r="H224" s="20" t="s">
        <v>137</v>
      </c>
      <c r="I224" s="21"/>
      <c r="J224" s="21"/>
      <c r="K224" s="45"/>
      <c r="L224" s="45"/>
      <c r="M224" s="21"/>
      <c r="N224" s="20">
        <v>47</v>
      </c>
      <c r="O224" s="21"/>
      <c r="P224" s="21"/>
      <c r="Q224" s="20">
        <v>1</v>
      </c>
      <c r="R224" s="20" t="s">
        <v>280</v>
      </c>
      <c r="S224" s="20">
        <v>2</v>
      </c>
      <c r="T224" s="48"/>
    </row>
    <row r="225" spans="2:20">
      <c r="B225" s="18"/>
      <c r="C225" s="20"/>
      <c r="D225" s="21"/>
      <c r="E225" s="20"/>
      <c r="F225" s="21"/>
      <c r="G225" s="21"/>
      <c r="H225" s="20"/>
      <c r="I225" s="21"/>
      <c r="J225" s="21"/>
      <c r="K225" s="45"/>
      <c r="L225" s="45"/>
      <c r="M225" s="21"/>
      <c r="N225" s="20"/>
      <c r="O225" s="21"/>
      <c r="P225" s="21"/>
      <c r="Q225" s="20"/>
      <c r="R225" s="20"/>
      <c r="S225" s="20"/>
      <c r="T225" s="48"/>
    </row>
    <row r="226" spans="2:20">
      <c r="B226" s="18"/>
      <c r="C226" s="20"/>
      <c r="D226" s="21"/>
      <c r="E226" s="21"/>
      <c r="F226" s="21"/>
      <c r="G226" s="21"/>
      <c r="H226" s="21"/>
      <c r="I226" s="21"/>
      <c r="J226" s="21"/>
      <c r="K226" s="45"/>
      <c r="L226" s="45"/>
      <c r="M226" s="21"/>
      <c r="N226" s="21"/>
      <c r="O226" s="21"/>
      <c r="P226" s="21"/>
      <c r="Q226" s="21"/>
      <c r="R226" s="21"/>
      <c r="S226" s="21"/>
      <c r="T226" s="48"/>
    </row>
    <row r="227" spans="2:20">
      <c r="B227" s="18"/>
      <c r="C227" s="20"/>
      <c r="D227" s="21"/>
      <c r="E227" s="21"/>
      <c r="F227" s="21"/>
      <c r="G227" s="21"/>
      <c r="H227" s="21"/>
      <c r="I227" s="21"/>
      <c r="J227" s="21"/>
      <c r="K227" s="45"/>
      <c r="L227" s="45"/>
      <c r="M227" s="21"/>
      <c r="N227" s="21"/>
      <c r="O227" s="21"/>
      <c r="P227" s="21"/>
      <c r="Q227" s="21"/>
      <c r="R227" s="21"/>
      <c r="S227" s="21"/>
      <c r="T227" s="48"/>
    </row>
    <row r="228" spans="2:20">
      <c r="B228" s="18"/>
      <c r="C228" s="20"/>
      <c r="D228" s="21"/>
      <c r="E228" s="21"/>
      <c r="F228" s="21"/>
      <c r="G228" s="21"/>
      <c r="H228" s="21"/>
      <c r="I228" s="21"/>
      <c r="J228" s="21"/>
      <c r="K228" s="45"/>
      <c r="L228" s="45"/>
      <c r="M228" s="21"/>
      <c r="N228" s="21"/>
      <c r="O228" s="21"/>
      <c r="P228" s="21"/>
      <c r="Q228" s="21"/>
      <c r="R228" s="21"/>
      <c r="S228" s="21"/>
      <c r="T228" s="48"/>
    </row>
    <row r="229" spans="2:20" ht="15.75" thickBot="1">
      <c r="B229" s="19"/>
      <c r="C229" s="16"/>
      <c r="D229" s="22"/>
      <c r="E229" s="22"/>
      <c r="F229" s="22"/>
      <c r="G229" s="22"/>
      <c r="H229" s="22"/>
      <c r="I229" s="22"/>
      <c r="J229" s="22"/>
      <c r="K229" s="46"/>
      <c r="L229" s="46"/>
      <c r="M229" s="22"/>
      <c r="N229" s="22"/>
      <c r="O229" s="22"/>
      <c r="P229" s="22"/>
      <c r="Q229" s="22"/>
      <c r="R229" s="22"/>
      <c r="S229" s="22"/>
      <c r="T229" s="49"/>
    </row>
    <row r="230" spans="2:20">
      <c r="B230" s="27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47"/>
    </row>
    <row r="231" spans="2:20" ht="25.5">
      <c r="B231" s="17">
        <v>41</v>
      </c>
      <c r="C231" s="20">
        <v>215</v>
      </c>
      <c r="D231" s="20" t="s">
        <v>283</v>
      </c>
      <c r="E231" s="20" t="s">
        <v>284</v>
      </c>
      <c r="F231" s="20" t="s">
        <v>24</v>
      </c>
      <c r="G231" s="20">
        <v>1</v>
      </c>
      <c r="H231" s="20" t="s">
        <v>285</v>
      </c>
      <c r="I231" s="20">
        <v>4</v>
      </c>
      <c r="J231" s="20" t="s">
        <v>24</v>
      </c>
      <c r="K231" s="20">
        <v>199</v>
      </c>
      <c r="L231" s="25">
        <v>39417</v>
      </c>
      <c r="M231" s="20" t="s">
        <v>142</v>
      </c>
      <c r="N231" s="20">
        <v>57</v>
      </c>
      <c r="O231" s="25">
        <v>31321</v>
      </c>
      <c r="P231" s="20" t="s">
        <v>286</v>
      </c>
      <c r="Q231" s="20">
        <v>1</v>
      </c>
      <c r="R231" s="20" t="s">
        <v>288</v>
      </c>
      <c r="S231" s="20">
        <v>2</v>
      </c>
      <c r="T231" s="48"/>
    </row>
    <row r="232" spans="2:20" ht="38.25">
      <c r="B232" s="18"/>
      <c r="C232" s="21"/>
      <c r="D232" s="21"/>
      <c r="E232" s="20"/>
      <c r="F232" s="21"/>
      <c r="G232" s="21"/>
      <c r="H232" s="20" t="s">
        <v>137</v>
      </c>
      <c r="I232" s="21"/>
      <c r="J232" s="21"/>
      <c r="K232" s="20"/>
      <c r="L232" s="20"/>
      <c r="M232" s="21"/>
      <c r="N232" s="20"/>
      <c r="O232" s="21"/>
      <c r="P232" s="20" t="s">
        <v>287</v>
      </c>
      <c r="Q232" s="21"/>
      <c r="R232" s="20"/>
      <c r="S232" s="21"/>
      <c r="T232" s="48"/>
    </row>
    <row r="233" spans="2:20">
      <c r="B233" s="18"/>
      <c r="C233" s="21"/>
      <c r="D233" s="21"/>
      <c r="E233" s="20"/>
      <c r="F233" s="21"/>
      <c r="G233" s="21"/>
      <c r="H233" s="20"/>
      <c r="I233" s="21"/>
      <c r="J233" s="21"/>
      <c r="K233" s="20">
        <v>136</v>
      </c>
      <c r="L233" s="25">
        <v>35796</v>
      </c>
      <c r="M233" s="21"/>
      <c r="N233" s="20">
        <v>22</v>
      </c>
      <c r="O233" s="21"/>
      <c r="P233" s="20"/>
      <c r="Q233" s="21"/>
      <c r="R233" s="21"/>
      <c r="S233" s="21"/>
      <c r="T233" s="48"/>
    </row>
    <row r="234" spans="2:20">
      <c r="B234" s="18"/>
      <c r="C234" s="21"/>
      <c r="D234" s="21"/>
      <c r="E234" s="20"/>
      <c r="F234" s="21"/>
      <c r="G234" s="21"/>
      <c r="H234" s="21"/>
      <c r="I234" s="21"/>
      <c r="J234" s="21"/>
      <c r="K234" s="20">
        <v>145</v>
      </c>
      <c r="L234" s="25">
        <v>36620</v>
      </c>
      <c r="M234" s="21"/>
      <c r="N234" s="21"/>
      <c r="O234" s="21"/>
      <c r="P234" s="21"/>
      <c r="Q234" s="21"/>
      <c r="R234" s="21"/>
      <c r="S234" s="21"/>
      <c r="T234" s="48"/>
    </row>
    <row r="235" spans="2:20">
      <c r="B235" s="18"/>
      <c r="C235" s="21"/>
      <c r="D235" s="21"/>
      <c r="E235" s="20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48"/>
    </row>
    <row r="236" spans="2:20" ht="15.75" thickBot="1">
      <c r="B236" s="19"/>
      <c r="C236" s="22"/>
      <c r="D236" s="22"/>
      <c r="E236" s="16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49"/>
    </row>
    <row r="237" spans="2:20">
      <c r="B237" s="17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47"/>
    </row>
    <row r="238" spans="2:20" ht="38.25">
      <c r="B238" s="17">
        <v>42</v>
      </c>
      <c r="C238" s="20">
        <v>214</v>
      </c>
      <c r="D238" s="25">
        <v>39239</v>
      </c>
      <c r="E238" s="20" t="s">
        <v>178</v>
      </c>
      <c r="F238" s="20" t="s">
        <v>24</v>
      </c>
      <c r="G238" s="20">
        <v>0.2</v>
      </c>
      <c r="H238" s="20" t="s">
        <v>191</v>
      </c>
      <c r="I238" s="20">
        <v>16.05</v>
      </c>
      <c r="J238" s="20" t="s">
        <v>24</v>
      </c>
      <c r="K238" s="20">
        <v>61</v>
      </c>
      <c r="L238" s="20" t="s">
        <v>141</v>
      </c>
      <c r="M238" s="20" t="s">
        <v>142</v>
      </c>
      <c r="N238" s="20">
        <v>4</v>
      </c>
      <c r="O238" s="25">
        <v>31321</v>
      </c>
      <c r="P238" s="20" t="s">
        <v>190</v>
      </c>
      <c r="Q238" s="20">
        <v>1</v>
      </c>
      <c r="R238" s="20" t="s">
        <v>272</v>
      </c>
      <c r="S238" s="20">
        <v>15</v>
      </c>
      <c r="T238" s="48"/>
    </row>
    <row r="239" spans="2:20" ht="25.5">
      <c r="B239" s="18"/>
      <c r="C239" s="21"/>
      <c r="D239" s="21"/>
      <c r="E239" s="20" t="s">
        <v>289</v>
      </c>
      <c r="F239" s="21"/>
      <c r="G239" s="21"/>
      <c r="H239" s="20" t="s">
        <v>291</v>
      </c>
      <c r="I239" s="21"/>
      <c r="J239" s="21"/>
      <c r="K239" s="21"/>
      <c r="L239" s="21"/>
      <c r="M239" s="21"/>
      <c r="N239" s="21"/>
      <c r="O239" s="21"/>
      <c r="P239" s="20" t="s">
        <v>137</v>
      </c>
      <c r="Q239" s="21"/>
      <c r="R239" s="20" t="s">
        <v>137</v>
      </c>
      <c r="S239" s="21"/>
      <c r="T239" s="48"/>
    </row>
    <row r="240" spans="2:20">
      <c r="B240" s="18"/>
      <c r="C240" s="21"/>
      <c r="D240" s="21"/>
      <c r="E240" s="20" t="s">
        <v>290</v>
      </c>
      <c r="F240" s="21"/>
      <c r="G240" s="21"/>
      <c r="H240" s="20"/>
      <c r="I240" s="21"/>
      <c r="J240" s="21"/>
      <c r="K240" s="21"/>
      <c r="L240" s="21"/>
      <c r="M240" s="21"/>
      <c r="N240" s="21"/>
      <c r="O240" s="21"/>
      <c r="P240" s="20"/>
      <c r="Q240" s="21"/>
      <c r="R240" s="20"/>
      <c r="S240" s="21"/>
      <c r="T240" s="48"/>
    </row>
    <row r="241" spans="2:20">
      <c r="B241" s="18"/>
      <c r="C241" s="21"/>
      <c r="D241" s="21"/>
      <c r="E241" s="20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48"/>
    </row>
    <row r="242" spans="2:20">
      <c r="B242" s="18"/>
      <c r="C242" s="21"/>
      <c r="D242" s="21"/>
      <c r="E242" s="20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48"/>
    </row>
    <row r="243" spans="2:20">
      <c r="B243" s="18"/>
      <c r="C243" s="21"/>
      <c r="D243" s="21"/>
      <c r="E243" s="20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48"/>
    </row>
    <row r="244" spans="2:20" ht="15.75" thickBot="1">
      <c r="B244" s="19"/>
      <c r="C244" s="22"/>
      <c r="D244" s="22"/>
      <c r="E244" s="16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49"/>
    </row>
    <row r="245" spans="2:20">
      <c r="B245" s="17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47"/>
    </row>
    <row r="246" spans="2:20" ht="25.5">
      <c r="B246" s="17">
        <v>43</v>
      </c>
      <c r="C246" s="20">
        <v>213</v>
      </c>
      <c r="D246" s="25">
        <v>39239</v>
      </c>
      <c r="E246" s="20" t="s">
        <v>178</v>
      </c>
      <c r="F246" s="20" t="s">
        <v>24</v>
      </c>
      <c r="G246" s="20">
        <v>0.2</v>
      </c>
      <c r="H246" s="20"/>
      <c r="I246" s="20">
        <v>16.05</v>
      </c>
      <c r="J246" s="20" t="s">
        <v>24</v>
      </c>
      <c r="K246" s="20">
        <v>61</v>
      </c>
      <c r="L246" s="20" t="s">
        <v>141</v>
      </c>
      <c r="M246" s="20" t="s">
        <v>142</v>
      </c>
      <c r="N246" s="20">
        <v>4</v>
      </c>
      <c r="O246" s="25">
        <v>31321</v>
      </c>
      <c r="P246" s="20" t="s">
        <v>171</v>
      </c>
      <c r="Q246" s="20">
        <v>0.5</v>
      </c>
      <c r="R246" s="20" t="s">
        <v>191</v>
      </c>
      <c r="S246" s="20">
        <v>40.299999999999997</v>
      </c>
      <c r="T246" s="48"/>
    </row>
    <row r="247" spans="2:20" ht="25.5">
      <c r="B247" s="18"/>
      <c r="C247" s="21"/>
      <c r="D247" s="21"/>
      <c r="E247" s="20" t="s">
        <v>157</v>
      </c>
      <c r="F247" s="21"/>
      <c r="G247" s="21"/>
      <c r="H247" s="20" t="s">
        <v>191</v>
      </c>
      <c r="I247" s="21"/>
      <c r="J247" s="21"/>
      <c r="K247" s="21"/>
      <c r="L247" s="21"/>
      <c r="M247" s="21"/>
      <c r="N247" s="21"/>
      <c r="O247" s="21"/>
      <c r="P247" s="20"/>
      <c r="Q247" s="21"/>
      <c r="R247" s="20" t="s">
        <v>293</v>
      </c>
      <c r="S247" s="21"/>
      <c r="T247" s="48"/>
    </row>
    <row r="248" spans="2:20" ht="38.25">
      <c r="B248" s="18"/>
      <c r="C248" s="21"/>
      <c r="D248" s="21"/>
      <c r="E248" s="20" t="s">
        <v>292</v>
      </c>
      <c r="F248" s="21"/>
      <c r="G248" s="21"/>
      <c r="H248" s="20" t="s">
        <v>177</v>
      </c>
      <c r="I248" s="21"/>
      <c r="J248" s="21"/>
      <c r="K248" s="21"/>
      <c r="L248" s="21"/>
      <c r="M248" s="21"/>
      <c r="N248" s="21"/>
      <c r="O248" s="21"/>
      <c r="P248" s="21"/>
      <c r="Q248" s="21"/>
      <c r="R248" s="20"/>
      <c r="S248" s="21"/>
      <c r="T248" s="48"/>
    </row>
    <row r="249" spans="2:20">
      <c r="B249" s="18"/>
      <c r="C249" s="21"/>
      <c r="D249" s="21"/>
      <c r="E249" s="20"/>
      <c r="F249" s="21"/>
      <c r="G249" s="21"/>
      <c r="H249" s="20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48"/>
    </row>
    <row r="250" spans="2:20">
      <c r="B250" s="18"/>
      <c r="C250" s="21"/>
      <c r="D250" s="21"/>
      <c r="E250" s="20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48"/>
    </row>
    <row r="251" spans="2:20">
      <c r="B251" s="18"/>
      <c r="C251" s="21"/>
      <c r="D251" s="21"/>
      <c r="E251" s="20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48"/>
    </row>
    <row r="252" spans="2:20">
      <c r="B252" s="18"/>
      <c r="C252" s="21"/>
      <c r="D252" s="21"/>
      <c r="E252" s="20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48"/>
    </row>
    <row r="253" spans="2:20">
      <c r="B253" s="18"/>
      <c r="C253" s="21"/>
      <c r="D253" s="21"/>
      <c r="E253" s="20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48"/>
    </row>
    <row r="254" spans="2:20">
      <c r="B254" s="18"/>
      <c r="C254" s="21"/>
      <c r="D254" s="21"/>
      <c r="E254" s="20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48"/>
    </row>
    <row r="255" spans="2:20">
      <c r="B255" s="18"/>
      <c r="C255" s="21"/>
      <c r="D255" s="21"/>
      <c r="E255" s="20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48"/>
    </row>
    <row r="256" spans="2:20" ht="15.75" thickBot="1">
      <c r="B256" s="19"/>
      <c r="C256" s="22"/>
      <c r="D256" s="22"/>
      <c r="E256" s="16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49"/>
    </row>
    <row r="257" spans="2:20">
      <c r="B257" s="27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47"/>
    </row>
    <row r="258" spans="2:20" ht="38.25">
      <c r="B258" s="17">
        <v>44</v>
      </c>
      <c r="C258" s="20">
        <v>212</v>
      </c>
      <c r="D258" s="20" t="s">
        <v>294</v>
      </c>
      <c r="E258" s="20" t="s">
        <v>295</v>
      </c>
      <c r="F258" s="20" t="s">
        <v>24</v>
      </c>
      <c r="G258" s="20" t="s">
        <v>296</v>
      </c>
      <c r="H258" s="20" t="s">
        <v>297</v>
      </c>
      <c r="I258" s="20">
        <v>24</v>
      </c>
      <c r="J258" s="20" t="s">
        <v>24</v>
      </c>
      <c r="K258" s="20">
        <v>161</v>
      </c>
      <c r="L258" s="20" t="s">
        <v>149</v>
      </c>
      <c r="M258" s="20" t="s">
        <v>142</v>
      </c>
      <c r="N258" s="20">
        <v>42</v>
      </c>
      <c r="O258" s="25">
        <v>31321</v>
      </c>
      <c r="P258" s="20" t="s">
        <v>298</v>
      </c>
      <c r="Q258" s="20" t="s">
        <v>299</v>
      </c>
      <c r="R258" s="20" t="s">
        <v>300</v>
      </c>
      <c r="S258" s="20">
        <v>24</v>
      </c>
      <c r="T258" s="48"/>
    </row>
    <row r="259" spans="2:20" ht="25.5">
      <c r="B259" s="18"/>
      <c r="C259" s="21"/>
      <c r="D259" s="21"/>
      <c r="E259" s="20"/>
      <c r="F259" s="21"/>
      <c r="G259" s="20"/>
      <c r="H259" s="20" t="s">
        <v>137</v>
      </c>
      <c r="I259" s="21"/>
      <c r="J259" s="21"/>
      <c r="K259" s="21"/>
      <c r="L259" s="20"/>
      <c r="M259" s="21"/>
      <c r="N259" s="21"/>
      <c r="O259" s="20"/>
      <c r="P259" s="20"/>
      <c r="Q259" s="21"/>
      <c r="R259" s="20" t="s">
        <v>137</v>
      </c>
      <c r="S259" s="21"/>
      <c r="T259" s="48"/>
    </row>
    <row r="260" spans="2:20">
      <c r="B260" s="18"/>
      <c r="C260" s="21"/>
      <c r="D260" s="21"/>
      <c r="E260" s="20"/>
      <c r="F260" s="21"/>
      <c r="G260" s="21"/>
      <c r="H260" s="20"/>
      <c r="I260" s="21"/>
      <c r="J260" s="21"/>
      <c r="K260" s="21"/>
      <c r="L260" s="21"/>
      <c r="M260" s="21"/>
      <c r="N260" s="21"/>
      <c r="O260" s="21"/>
      <c r="P260" s="21"/>
      <c r="Q260" s="21"/>
      <c r="R260" s="20"/>
      <c r="S260" s="21"/>
      <c r="T260" s="48"/>
    </row>
    <row r="261" spans="2:20">
      <c r="B261" s="18"/>
      <c r="C261" s="21"/>
      <c r="D261" s="21"/>
      <c r="E261" s="20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48"/>
    </row>
    <row r="262" spans="2:20">
      <c r="B262" s="18"/>
      <c r="C262" s="21"/>
      <c r="D262" s="21"/>
      <c r="E262" s="20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48"/>
    </row>
    <row r="263" spans="2:20">
      <c r="B263" s="18"/>
      <c r="C263" s="21"/>
      <c r="D263" s="21"/>
      <c r="E263" s="20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48"/>
    </row>
    <row r="264" spans="2:20">
      <c r="B264" s="18"/>
      <c r="C264" s="21"/>
      <c r="D264" s="21"/>
      <c r="E264" s="20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48"/>
    </row>
    <row r="265" spans="2:20" ht="15.75" thickBot="1">
      <c r="B265" s="19"/>
      <c r="C265" s="22"/>
      <c r="D265" s="22"/>
      <c r="E265" s="16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49"/>
    </row>
    <row r="266" spans="2:20">
      <c r="B266" s="17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47"/>
    </row>
    <row r="267" spans="2:20" ht="51">
      <c r="B267" s="17">
        <v>45</v>
      </c>
      <c r="C267" s="20">
        <v>211</v>
      </c>
      <c r="D267" s="25">
        <v>39268</v>
      </c>
      <c r="E267" s="20" t="s">
        <v>301</v>
      </c>
      <c r="F267" s="20" t="s">
        <v>24</v>
      </c>
      <c r="G267" s="20">
        <v>1</v>
      </c>
      <c r="H267" s="20" t="s">
        <v>302</v>
      </c>
      <c r="I267" s="20">
        <v>5.24</v>
      </c>
      <c r="J267" s="20" t="s">
        <v>24</v>
      </c>
      <c r="K267" s="20">
        <v>204</v>
      </c>
      <c r="L267" s="25">
        <v>39328</v>
      </c>
      <c r="M267" s="20" t="s">
        <v>142</v>
      </c>
      <c r="N267" s="20">
        <v>40</v>
      </c>
      <c r="O267" s="25">
        <v>31321</v>
      </c>
      <c r="P267" s="20" t="s">
        <v>303</v>
      </c>
      <c r="Q267" s="20">
        <v>1</v>
      </c>
      <c r="R267" s="20" t="s">
        <v>304</v>
      </c>
      <c r="S267" s="20">
        <v>5.24</v>
      </c>
      <c r="T267" s="48"/>
    </row>
    <row r="268" spans="2:20" ht="25.5">
      <c r="B268" s="18"/>
      <c r="C268" s="21"/>
      <c r="D268" s="21"/>
      <c r="E268" s="20"/>
      <c r="F268" s="21"/>
      <c r="G268" s="21"/>
      <c r="H268" s="20" t="s">
        <v>137</v>
      </c>
      <c r="I268" s="21"/>
      <c r="J268" s="21"/>
      <c r="K268" s="20"/>
      <c r="L268" s="21"/>
      <c r="M268" s="21"/>
      <c r="N268" s="21"/>
      <c r="O268" s="21"/>
      <c r="P268" s="20"/>
      <c r="Q268" s="21"/>
      <c r="R268" s="20" t="s">
        <v>137</v>
      </c>
      <c r="S268" s="21"/>
      <c r="T268" s="48"/>
    </row>
    <row r="269" spans="2:20">
      <c r="B269" s="18"/>
      <c r="C269" s="21"/>
      <c r="D269" s="21"/>
      <c r="E269" s="20"/>
      <c r="F269" s="21"/>
      <c r="G269" s="21"/>
      <c r="H269" s="20"/>
      <c r="I269" s="21"/>
      <c r="J269" s="21"/>
      <c r="K269" s="21"/>
      <c r="L269" s="21"/>
      <c r="M269" s="21"/>
      <c r="N269" s="21"/>
      <c r="O269" s="21"/>
      <c r="P269" s="20"/>
      <c r="Q269" s="21"/>
      <c r="R269" s="20"/>
      <c r="S269" s="21"/>
      <c r="T269" s="48"/>
    </row>
    <row r="270" spans="2:20">
      <c r="B270" s="18"/>
      <c r="C270" s="21"/>
      <c r="D270" s="21"/>
      <c r="E270" s="20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0"/>
      <c r="Q270" s="21"/>
      <c r="R270" s="21"/>
      <c r="S270" s="21"/>
      <c r="T270" s="48"/>
    </row>
    <row r="271" spans="2:20">
      <c r="B271" s="18"/>
      <c r="C271" s="21"/>
      <c r="D271" s="21"/>
      <c r="E271" s="20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48"/>
    </row>
    <row r="272" spans="2:20">
      <c r="B272" s="18"/>
      <c r="C272" s="21"/>
      <c r="D272" s="21"/>
      <c r="E272" s="20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48"/>
    </row>
    <row r="273" spans="2:20" ht="15.75" thickBot="1">
      <c r="B273" s="19"/>
      <c r="C273" s="22"/>
      <c r="D273" s="22"/>
      <c r="E273" s="16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49"/>
    </row>
    <row r="274" spans="2:20">
      <c r="B274" s="27"/>
      <c r="C274" s="28"/>
      <c r="D274" s="28"/>
      <c r="E274" s="28"/>
      <c r="F274" s="28"/>
      <c r="G274" s="28"/>
      <c r="H274" s="28"/>
      <c r="I274" s="28"/>
      <c r="J274" s="28"/>
      <c r="K274" s="44"/>
      <c r="L274" s="44"/>
      <c r="M274" s="28"/>
      <c r="N274" s="28"/>
      <c r="O274" s="28"/>
      <c r="P274" s="28"/>
      <c r="Q274" s="28"/>
      <c r="R274" s="28"/>
      <c r="S274" s="28"/>
      <c r="T274" s="47"/>
    </row>
    <row r="275" spans="2:20" ht="38.25">
      <c r="B275" s="17">
        <v>46</v>
      </c>
      <c r="C275" s="20">
        <v>210</v>
      </c>
      <c r="D275" s="20" t="s">
        <v>305</v>
      </c>
      <c r="E275" s="20" t="s">
        <v>306</v>
      </c>
      <c r="F275" s="20" t="s">
        <v>24</v>
      </c>
      <c r="G275" s="20">
        <f>-33.1/3</f>
        <v>-11.033333333333333</v>
      </c>
      <c r="H275" s="20" t="s">
        <v>252</v>
      </c>
      <c r="I275" s="20">
        <v>8</v>
      </c>
      <c r="J275" s="20" t="s">
        <v>24</v>
      </c>
      <c r="K275" s="45"/>
      <c r="L275" s="45"/>
      <c r="M275" s="20" t="s">
        <v>142</v>
      </c>
      <c r="N275" s="20">
        <v>21</v>
      </c>
      <c r="O275" s="25">
        <v>31321</v>
      </c>
      <c r="P275" s="20" t="s">
        <v>307</v>
      </c>
      <c r="Q275" s="20">
        <v>1</v>
      </c>
      <c r="R275" s="20" t="s">
        <v>308</v>
      </c>
      <c r="S275" s="20">
        <v>85.16</v>
      </c>
      <c r="T275" s="48"/>
    </row>
    <row r="276" spans="2:20" ht="25.5">
      <c r="B276" s="18"/>
      <c r="C276" s="21"/>
      <c r="D276" s="21"/>
      <c r="E276" s="20"/>
      <c r="F276" s="21"/>
      <c r="G276" s="21"/>
      <c r="H276" s="21"/>
      <c r="I276" s="21"/>
      <c r="J276" s="21"/>
      <c r="K276" s="45"/>
      <c r="L276" s="45"/>
      <c r="M276" s="21"/>
      <c r="N276" s="21"/>
      <c r="O276" s="21"/>
      <c r="P276" s="20" t="s">
        <v>137</v>
      </c>
      <c r="Q276" s="21"/>
      <c r="R276" s="20" t="s">
        <v>137</v>
      </c>
      <c r="S276" s="21"/>
      <c r="T276" s="48"/>
    </row>
    <row r="277" spans="2:20">
      <c r="B277" s="18"/>
      <c r="C277" s="21"/>
      <c r="D277" s="21"/>
      <c r="E277" s="20"/>
      <c r="F277" s="21"/>
      <c r="G277" s="21"/>
      <c r="H277" s="21"/>
      <c r="I277" s="21"/>
      <c r="J277" s="21"/>
      <c r="K277" s="45"/>
      <c r="L277" s="45"/>
      <c r="M277" s="21"/>
      <c r="N277" s="21"/>
      <c r="O277" s="21"/>
      <c r="P277" s="20"/>
      <c r="Q277" s="21"/>
      <c r="R277" s="20"/>
      <c r="S277" s="21"/>
      <c r="T277" s="48"/>
    </row>
    <row r="278" spans="2:20">
      <c r="B278" s="18"/>
      <c r="C278" s="21"/>
      <c r="D278" s="21"/>
      <c r="E278" s="20"/>
      <c r="F278" s="21"/>
      <c r="G278" s="21"/>
      <c r="H278" s="21"/>
      <c r="I278" s="21"/>
      <c r="J278" s="21"/>
      <c r="K278" s="45"/>
      <c r="L278" s="45"/>
      <c r="M278" s="21"/>
      <c r="N278" s="21"/>
      <c r="O278" s="21"/>
      <c r="P278" s="21"/>
      <c r="Q278" s="21"/>
      <c r="R278" s="21"/>
      <c r="S278" s="21"/>
      <c r="T278" s="48"/>
    </row>
    <row r="279" spans="2:20">
      <c r="B279" s="18"/>
      <c r="C279" s="21"/>
      <c r="D279" s="21"/>
      <c r="E279" s="20"/>
      <c r="F279" s="21"/>
      <c r="G279" s="21"/>
      <c r="H279" s="21"/>
      <c r="I279" s="21"/>
      <c r="J279" s="21"/>
      <c r="K279" s="45"/>
      <c r="L279" s="45"/>
      <c r="M279" s="21"/>
      <c r="N279" s="21"/>
      <c r="O279" s="21"/>
      <c r="P279" s="21"/>
      <c r="Q279" s="21"/>
      <c r="R279" s="21"/>
      <c r="S279" s="21"/>
      <c r="T279" s="48"/>
    </row>
    <row r="280" spans="2:20" ht="15.75" thickBot="1">
      <c r="B280" s="19"/>
      <c r="C280" s="22"/>
      <c r="D280" s="22"/>
      <c r="E280" s="16"/>
      <c r="F280" s="22"/>
      <c r="G280" s="22"/>
      <c r="H280" s="22"/>
      <c r="I280" s="22"/>
      <c r="J280" s="22"/>
      <c r="K280" s="46"/>
      <c r="L280" s="46"/>
      <c r="M280" s="22"/>
      <c r="N280" s="22"/>
      <c r="O280" s="22"/>
      <c r="P280" s="22"/>
      <c r="Q280" s="22"/>
      <c r="R280" s="22"/>
      <c r="S280" s="22"/>
      <c r="T280" s="49"/>
    </row>
    <row r="281" spans="2:20">
      <c r="B281" s="27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47"/>
    </row>
    <row r="282" spans="2:20" ht="51">
      <c r="B282" s="17">
        <v>47</v>
      </c>
      <c r="C282" s="20">
        <v>209</v>
      </c>
      <c r="D282" s="20" t="s">
        <v>309</v>
      </c>
      <c r="E282" s="20" t="s">
        <v>310</v>
      </c>
      <c r="F282" s="20" t="s">
        <v>24</v>
      </c>
      <c r="G282" s="20" t="s">
        <v>311</v>
      </c>
      <c r="H282" s="20" t="s">
        <v>138</v>
      </c>
      <c r="I282" s="20">
        <v>3.09</v>
      </c>
      <c r="J282" s="20" t="s">
        <v>24</v>
      </c>
      <c r="K282" s="20">
        <v>87</v>
      </c>
      <c r="L282" s="20" t="s">
        <v>312</v>
      </c>
      <c r="M282" s="20" t="s">
        <v>142</v>
      </c>
      <c r="N282" s="20">
        <v>4</v>
      </c>
      <c r="O282" s="25">
        <v>31321</v>
      </c>
      <c r="P282" s="20" t="s">
        <v>313</v>
      </c>
      <c r="Q282" s="20">
        <v>0.5</v>
      </c>
      <c r="R282" s="20" t="s">
        <v>191</v>
      </c>
      <c r="S282" s="20">
        <v>363.4</v>
      </c>
      <c r="T282" s="48"/>
    </row>
    <row r="283" spans="2:20" ht="25.5">
      <c r="B283" s="17"/>
      <c r="C283" s="20"/>
      <c r="D283" s="21"/>
      <c r="E283" s="20"/>
      <c r="F283" s="21"/>
      <c r="G283" s="20"/>
      <c r="H283" s="20" t="s">
        <v>137</v>
      </c>
      <c r="I283" s="21"/>
      <c r="J283" s="21"/>
      <c r="K283" s="21"/>
      <c r="L283" s="21"/>
      <c r="M283" s="21"/>
      <c r="N283" s="20"/>
      <c r="O283" s="20"/>
      <c r="P283" s="20"/>
      <c r="Q283" s="21"/>
      <c r="R283" s="20" t="s">
        <v>137</v>
      </c>
      <c r="S283" s="21"/>
      <c r="T283" s="48"/>
    </row>
    <row r="284" spans="2:20">
      <c r="B284" s="18"/>
      <c r="C284" s="21"/>
      <c r="D284" s="21"/>
      <c r="E284" s="20"/>
      <c r="F284" s="21"/>
      <c r="G284" s="21"/>
      <c r="H284" s="20"/>
      <c r="I284" s="21"/>
      <c r="J284" s="21"/>
      <c r="K284" s="21"/>
      <c r="L284" s="21"/>
      <c r="M284" s="21"/>
      <c r="N284" s="21"/>
      <c r="O284" s="20"/>
      <c r="P284" s="20"/>
      <c r="Q284" s="21"/>
      <c r="R284" s="20"/>
      <c r="S284" s="21"/>
      <c r="T284" s="48"/>
    </row>
    <row r="285" spans="2:20">
      <c r="B285" s="18"/>
      <c r="C285" s="21"/>
      <c r="D285" s="21"/>
      <c r="E285" s="20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48"/>
    </row>
    <row r="286" spans="2:20" ht="15.75" thickBot="1">
      <c r="B286" s="19"/>
      <c r="C286" s="22"/>
      <c r="D286" s="22"/>
      <c r="E286" s="16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49"/>
    </row>
    <row r="287" spans="2:20">
      <c r="B287" s="17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44"/>
      <c r="R287" s="20"/>
      <c r="S287" s="20"/>
      <c r="T287" s="47"/>
    </row>
    <row r="288" spans="2:20" ht="51">
      <c r="B288" s="17">
        <v>48</v>
      </c>
      <c r="C288" s="20">
        <v>208</v>
      </c>
      <c r="D288" s="20" t="s">
        <v>314</v>
      </c>
      <c r="E288" s="20" t="s">
        <v>315</v>
      </c>
      <c r="F288" s="20" t="s">
        <v>24</v>
      </c>
      <c r="G288" s="20" t="s">
        <v>311</v>
      </c>
      <c r="H288" s="20" t="s">
        <v>138</v>
      </c>
      <c r="I288" s="20">
        <v>16.05</v>
      </c>
      <c r="J288" s="20" t="s">
        <v>24</v>
      </c>
      <c r="K288" s="20">
        <v>87</v>
      </c>
      <c r="L288" s="20" t="s">
        <v>312</v>
      </c>
      <c r="M288" s="20" t="s">
        <v>142</v>
      </c>
      <c r="N288" s="20">
        <v>4</v>
      </c>
      <c r="O288" s="25">
        <v>31321</v>
      </c>
      <c r="P288" s="20" t="s">
        <v>171</v>
      </c>
      <c r="Q288" s="45"/>
      <c r="R288" s="20" t="s">
        <v>171</v>
      </c>
      <c r="S288" s="20">
        <v>363.4</v>
      </c>
      <c r="T288" s="48"/>
    </row>
    <row r="289" spans="2:20">
      <c r="B289" s="18"/>
      <c r="C289" s="21"/>
      <c r="D289" s="21"/>
      <c r="E289" s="20"/>
      <c r="F289" s="21"/>
      <c r="G289" s="21"/>
      <c r="H289" s="20" t="s">
        <v>137</v>
      </c>
      <c r="I289" s="21"/>
      <c r="J289" s="21"/>
      <c r="K289" s="21"/>
      <c r="L289" s="21"/>
      <c r="M289" s="21"/>
      <c r="N289" s="20"/>
      <c r="O289" s="20"/>
      <c r="P289" s="20"/>
      <c r="Q289" s="45"/>
      <c r="R289" s="20"/>
      <c r="S289" s="21"/>
      <c r="T289" s="48"/>
    </row>
    <row r="290" spans="2:20">
      <c r="B290" s="18"/>
      <c r="C290" s="21"/>
      <c r="D290" s="21"/>
      <c r="E290" s="20"/>
      <c r="F290" s="21"/>
      <c r="G290" s="21"/>
      <c r="H290" s="20"/>
      <c r="I290" s="21"/>
      <c r="J290" s="21"/>
      <c r="K290" s="21"/>
      <c r="L290" s="21"/>
      <c r="M290" s="21"/>
      <c r="N290" s="21"/>
      <c r="O290" s="21"/>
      <c r="P290" s="21"/>
      <c r="Q290" s="45"/>
      <c r="R290" s="20"/>
      <c r="S290" s="21"/>
      <c r="T290" s="48"/>
    </row>
    <row r="291" spans="2:20">
      <c r="B291" s="18"/>
      <c r="C291" s="21"/>
      <c r="D291" s="21"/>
      <c r="E291" s="20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45"/>
      <c r="R291" s="21"/>
      <c r="S291" s="21"/>
      <c r="T291" s="48"/>
    </row>
    <row r="292" spans="2:20" ht="15.75" thickBot="1">
      <c r="B292" s="19"/>
      <c r="C292" s="22"/>
      <c r="D292" s="22"/>
      <c r="E292" s="16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46"/>
      <c r="R292" s="22"/>
      <c r="S292" s="22"/>
      <c r="T292" s="49"/>
    </row>
    <row r="293" spans="2:20">
      <c r="B293" s="17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44"/>
      <c r="R293" s="20"/>
      <c r="S293" s="20"/>
      <c r="T293" s="47"/>
    </row>
    <row r="294" spans="2:20" ht="38.25">
      <c r="B294" s="17">
        <v>49</v>
      </c>
      <c r="C294" s="20">
        <v>207</v>
      </c>
      <c r="D294" s="20" t="s">
        <v>314</v>
      </c>
      <c r="E294" s="20" t="s">
        <v>171</v>
      </c>
      <c r="F294" s="20" t="s">
        <v>24</v>
      </c>
      <c r="G294" s="20" t="s">
        <v>316</v>
      </c>
      <c r="H294" s="20" t="s">
        <v>138</v>
      </c>
      <c r="I294" s="20">
        <v>48.14</v>
      </c>
      <c r="J294" s="20" t="s">
        <v>24</v>
      </c>
      <c r="K294" s="20">
        <v>68</v>
      </c>
      <c r="L294" s="20" t="s">
        <v>174</v>
      </c>
      <c r="M294" s="20" t="s">
        <v>142</v>
      </c>
      <c r="N294" s="20">
        <v>4</v>
      </c>
      <c r="O294" s="25">
        <v>31321</v>
      </c>
      <c r="P294" s="20" t="s">
        <v>171</v>
      </c>
      <c r="Q294" s="45"/>
      <c r="R294" s="20" t="s">
        <v>171</v>
      </c>
      <c r="S294" s="20">
        <v>363.4</v>
      </c>
      <c r="T294" s="48"/>
    </row>
    <row r="295" spans="2:20">
      <c r="B295" s="18"/>
      <c r="C295" s="21"/>
      <c r="D295" s="21"/>
      <c r="E295" s="20"/>
      <c r="F295" s="21"/>
      <c r="G295" s="21"/>
      <c r="H295" s="20"/>
      <c r="I295" s="21"/>
      <c r="J295" s="21"/>
      <c r="K295" s="21"/>
      <c r="L295" s="21"/>
      <c r="M295" s="21"/>
      <c r="N295" s="20"/>
      <c r="O295" s="20"/>
      <c r="P295" s="20"/>
      <c r="Q295" s="45"/>
      <c r="R295" s="20"/>
      <c r="S295" s="21"/>
      <c r="T295" s="48"/>
    </row>
    <row r="296" spans="2:20">
      <c r="B296" s="18"/>
      <c r="C296" s="21"/>
      <c r="D296" s="21"/>
      <c r="E296" s="20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45"/>
      <c r="R296" s="21"/>
      <c r="S296" s="21"/>
      <c r="T296" s="48"/>
    </row>
    <row r="297" spans="2:20" ht="15.75" thickBot="1">
      <c r="B297" s="19"/>
      <c r="C297" s="22"/>
      <c r="D297" s="22"/>
      <c r="E297" s="16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46"/>
      <c r="R297" s="22"/>
      <c r="S297" s="22"/>
      <c r="T297" s="49"/>
    </row>
    <row r="298" spans="2:20">
      <c r="B298" s="17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47"/>
    </row>
    <row r="299" spans="2:20" ht="38.25">
      <c r="B299" s="17">
        <v>50</v>
      </c>
      <c r="C299" s="20">
        <v>206</v>
      </c>
      <c r="D299" s="20" t="s">
        <v>317</v>
      </c>
      <c r="E299" s="20" t="s">
        <v>318</v>
      </c>
      <c r="F299" s="20" t="s">
        <v>24</v>
      </c>
      <c r="G299" s="20">
        <f>-28.1/3</f>
        <v>-9.3666666666666671</v>
      </c>
      <c r="H299" s="20">
        <v>38.29</v>
      </c>
      <c r="I299" s="20">
        <v>38.29</v>
      </c>
      <c r="J299" s="20" t="s">
        <v>24</v>
      </c>
      <c r="K299" s="20">
        <v>71</v>
      </c>
      <c r="L299" s="20" t="s">
        <v>174</v>
      </c>
      <c r="M299" s="20" t="s">
        <v>142</v>
      </c>
      <c r="N299" s="20">
        <v>4</v>
      </c>
      <c r="O299" s="25">
        <v>31321</v>
      </c>
      <c r="P299" s="20" t="s">
        <v>320</v>
      </c>
      <c r="Q299" s="20">
        <f>-33.1/3</f>
        <v>-11.033333333333333</v>
      </c>
      <c r="R299" s="20" t="s">
        <v>321</v>
      </c>
      <c r="S299" s="20">
        <v>38.31</v>
      </c>
      <c r="T299" s="48"/>
    </row>
    <row r="300" spans="2:20" ht="25.5">
      <c r="B300" s="18"/>
      <c r="C300" s="21"/>
      <c r="D300" s="21"/>
      <c r="E300" s="20" t="s">
        <v>319</v>
      </c>
      <c r="F300" s="21"/>
      <c r="G300" s="21"/>
      <c r="H300" s="21"/>
      <c r="I300" s="21"/>
      <c r="J300" s="21"/>
      <c r="K300" s="20">
        <v>37</v>
      </c>
      <c r="L300" s="25">
        <v>34247</v>
      </c>
      <c r="M300" s="21"/>
      <c r="N300" s="20"/>
      <c r="O300" s="20"/>
      <c r="P300" s="20" t="s">
        <v>137</v>
      </c>
      <c r="Q300" s="21"/>
      <c r="R300" s="20" t="s">
        <v>137</v>
      </c>
      <c r="S300" s="21"/>
      <c r="T300" s="48"/>
    </row>
    <row r="301" spans="2:20">
      <c r="B301" s="18"/>
      <c r="C301" s="21"/>
      <c r="D301" s="21"/>
      <c r="E301" s="20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0"/>
      <c r="Q301" s="21"/>
      <c r="R301" s="20"/>
      <c r="S301" s="21"/>
      <c r="T301" s="48"/>
    </row>
    <row r="302" spans="2:20">
      <c r="B302" s="18"/>
      <c r="C302" s="21"/>
      <c r="D302" s="21"/>
      <c r="E302" s="20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48"/>
    </row>
    <row r="303" spans="2:20" ht="15.75" thickBot="1">
      <c r="B303" s="19"/>
      <c r="C303" s="22"/>
      <c r="D303" s="22"/>
      <c r="E303" s="16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49"/>
    </row>
    <row r="304" spans="2:20">
      <c r="B304" s="27"/>
      <c r="C304" s="28"/>
      <c r="D304" s="28"/>
      <c r="E304" s="28"/>
      <c r="F304" s="28"/>
      <c r="G304" s="28"/>
      <c r="H304" s="28"/>
      <c r="I304" s="28"/>
      <c r="J304" s="28"/>
      <c r="K304" s="28"/>
      <c r="L304" s="44"/>
      <c r="M304" s="28"/>
      <c r="N304" s="44"/>
      <c r="O304" s="28"/>
      <c r="P304" s="28"/>
      <c r="Q304" s="28"/>
      <c r="R304" s="28"/>
      <c r="S304" s="28"/>
      <c r="T304" s="47"/>
    </row>
    <row r="305" spans="2:20" ht="25.5">
      <c r="B305" s="17">
        <v>51</v>
      </c>
      <c r="C305" s="20">
        <v>205</v>
      </c>
      <c r="D305" s="20" t="s">
        <v>325</v>
      </c>
      <c r="E305" s="20" t="s">
        <v>326</v>
      </c>
      <c r="F305" s="20" t="s">
        <v>24</v>
      </c>
      <c r="G305" s="20">
        <f>-33.1/3</f>
        <v>-11.033333333333333</v>
      </c>
      <c r="H305" s="20" t="s">
        <v>308</v>
      </c>
      <c r="I305" s="20">
        <v>28.18</v>
      </c>
      <c r="J305" s="20" t="s">
        <v>24</v>
      </c>
      <c r="K305" s="20" t="s">
        <v>327</v>
      </c>
      <c r="L305" s="45"/>
      <c r="M305" s="20" t="s">
        <v>142</v>
      </c>
      <c r="N305" s="45"/>
      <c r="O305" s="25">
        <v>31199</v>
      </c>
      <c r="P305" s="20"/>
      <c r="Q305" s="20">
        <f>-33.1/3</f>
        <v>-11.033333333333333</v>
      </c>
      <c r="R305" s="20" t="s">
        <v>308</v>
      </c>
      <c r="S305" s="20">
        <v>85.16</v>
      </c>
      <c r="T305" s="48"/>
    </row>
    <row r="306" spans="2:20" ht="38.25">
      <c r="B306" s="17"/>
      <c r="C306" s="20"/>
      <c r="D306" s="21"/>
      <c r="E306" s="20"/>
      <c r="F306" s="21"/>
      <c r="G306" s="21"/>
      <c r="H306" s="20" t="s">
        <v>137</v>
      </c>
      <c r="I306" s="21"/>
      <c r="J306" s="21"/>
      <c r="K306" s="21"/>
      <c r="L306" s="45"/>
      <c r="M306" s="21"/>
      <c r="N306" s="45"/>
      <c r="O306" s="20"/>
      <c r="P306" s="20" t="s">
        <v>328</v>
      </c>
      <c r="Q306" s="20"/>
      <c r="R306" s="20" t="s">
        <v>137</v>
      </c>
      <c r="S306" s="20"/>
      <c r="T306" s="48"/>
    </row>
    <row r="307" spans="2:20">
      <c r="B307" s="18"/>
      <c r="C307" s="21"/>
      <c r="D307" s="21"/>
      <c r="E307" s="20"/>
      <c r="F307" s="21"/>
      <c r="G307" s="21"/>
      <c r="H307" s="20"/>
      <c r="I307" s="21"/>
      <c r="J307" s="21"/>
      <c r="K307" s="21"/>
      <c r="L307" s="45"/>
      <c r="M307" s="21"/>
      <c r="N307" s="45"/>
      <c r="O307" s="20"/>
      <c r="P307" s="20"/>
      <c r="Q307" s="21"/>
      <c r="R307" s="20"/>
      <c r="S307" s="21"/>
      <c r="T307" s="48"/>
    </row>
    <row r="308" spans="2:20">
      <c r="B308" s="18"/>
      <c r="C308" s="21"/>
      <c r="D308" s="21"/>
      <c r="E308" s="20"/>
      <c r="F308" s="21"/>
      <c r="G308" s="21"/>
      <c r="H308" s="21"/>
      <c r="I308" s="21"/>
      <c r="J308" s="21"/>
      <c r="K308" s="21"/>
      <c r="L308" s="45"/>
      <c r="M308" s="21"/>
      <c r="N308" s="45"/>
      <c r="O308" s="21"/>
      <c r="P308" s="20"/>
      <c r="Q308" s="21"/>
      <c r="R308" s="21"/>
      <c r="S308" s="21"/>
      <c r="T308" s="48"/>
    </row>
    <row r="309" spans="2:20">
      <c r="B309" s="18"/>
      <c r="C309" s="21"/>
      <c r="D309" s="21"/>
      <c r="E309" s="20"/>
      <c r="F309" s="21"/>
      <c r="G309" s="21"/>
      <c r="H309" s="21"/>
      <c r="I309" s="21"/>
      <c r="J309" s="21"/>
      <c r="K309" s="21"/>
      <c r="L309" s="45"/>
      <c r="M309" s="21"/>
      <c r="N309" s="45"/>
      <c r="O309" s="21"/>
      <c r="P309" s="20"/>
      <c r="Q309" s="21"/>
      <c r="R309" s="21"/>
      <c r="S309" s="21"/>
      <c r="T309" s="48"/>
    </row>
    <row r="310" spans="2:20" ht="15.75" thickBot="1">
      <c r="B310" s="19"/>
      <c r="C310" s="22"/>
      <c r="D310" s="22"/>
      <c r="E310" s="16"/>
      <c r="F310" s="22"/>
      <c r="G310" s="22"/>
      <c r="H310" s="22"/>
      <c r="I310" s="22"/>
      <c r="J310" s="22"/>
      <c r="K310" s="22"/>
      <c r="L310" s="46"/>
      <c r="M310" s="22"/>
      <c r="N310" s="46"/>
      <c r="O310" s="22"/>
      <c r="P310" s="22"/>
      <c r="Q310" s="22"/>
      <c r="R310" s="22"/>
      <c r="S310" s="22"/>
      <c r="T310" s="49"/>
    </row>
    <row r="311" spans="2:20">
      <c r="B311" s="17"/>
      <c r="C311" s="20"/>
      <c r="D311" s="20"/>
      <c r="E311" s="20"/>
      <c r="F311" s="20"/>
      <c r="G311" s="20"/>
      <c r="H311" s="20"/>
      <c r="I311" s="20"/>
      <c r="J311" s="20"/>
      <c r="K311" s="44"/>
      <c r="L311" s="44"/>
      <c r="M311" s="20"/>
      <c r="N311" s="44"/>
      <c r="O311" s="20"/>
      <c r="P311" s="20"/>
      <c r="Q311" s="20"/>
      <c r="R311" s="20"/>
      <c r="S311" s="20"/>
      <c r="T311" s="47"/>
    </row>
    <row r="312" spans="2:20" ht="51">
      <c r="B312" s="17">
        <v>52</v>
      </c>
      <c r="C312" s="20">
        <v>204</v>
      </c>
      <c r="D312" s="25">
        <v>39328</v>
      </c>
      <c r="E312" s="20" t="s">
        <v>329</v>
      </c>
      <c r="F312" s="20" t="s">
        <v>24</v>
      </c>
      <c r="G312" s="20">
        <v>1</v>
      </c>
      <c r="H312" s="20" t="s">
        <v>330</v>
      </c>
      <c r="I312" s="20">
        <v>5.24</v>
      </c>
      <c r="J312" s="20" t="s">
        <v>24</v>
      </c>
      <c r="K312" s="45"/>
      <c r="L312" s="45"/>
      <c r="M312" s="20" t="s">
        <v>142</v>
      </c>
      <c r="N312" s="45"/>
      <c r="O312" s="25">
        <v>31199</v>
      </c>
      <c r="P312" s="20" t="s">
        <v>331</v>
      </c>
      <c r="Q312" s="20">
        <v>1</v>
      </c>
      <c r="R312" s="20" t="s">
        <v>304</v>
      </c>
      <c r="S312" s="20">
        <v>5.24</v>
      </c>
      <c r="T312" s="48"/>
    </row>
    <row r="313" spans="2:20">
      <c r="B313" s="18"/>
      <c r="C313" s="20"/>
      <c r="D313" s="21"/>
      <c r="E313" s="20"/>
      <c r="F313" s="21"/>
      <c r="G313" s="21"/>
      <c r="H313" s="21"/>
      <c r="I313" s="21"/>
      <c r="J313" s="21"/>
      <c r="K313" s="45"/>
      <c r="L313" s="45"/>
      <c r="M313" s="21"/>
      <c r="N313" s="45"/>
      <c r="O313" s="21"/>
      <c r="P313" s="20"/>
      <c r="Q313" s="21"/>
      <c r="R313" s="20" t="s">
        <v>177</v>
      </c>
      <c r="S313" s="20"/>
      <c r="T313" s="48"/>
    </row>
    <row r="314" spans="2:20">
      <c r="B314" s="18"/>
      <c r="C314" s="21"/>
      <c r="D314" s="21"/>
      <c r="E314" s="20"/>
      <c r="F314" s="21"/>
      <c r="G314" s="21"/>
      <c r="H314" s="21"/>
      <c r="I314" s="21"/>
      <c r="J314" s="21"/>
      <c r="K314" s="45"/>
      <c r="L314" s="45"/>
      <c r="M314" s="21"/>
      <c r="N314" s="45"/>
      <c r="O314" s="21"/>
      <c r="P314" s="20"/>
      <c r="Q314" s="21"/>
      <c r="R314" s="20"/>
      <c r="S314" s="21"/>
      <c r="T314" s="48"/>
    </row>
    <row r="315" spans="2:20">
      <c r="B315" s="18"/>
      <c r="C315" s="21"/>
      <c r="D315" s="21"/>
      <c r="E315" s="20"/>
      <c r="F315" s="21"/>
      <c r="G315" s="21"/>
      <c r="H315" s="21"/>
      <c r="I315" s="21"/>
      <c r="J315" s="21"/>
      <c r="K315" s="45"/>
      <c r="L315" s="45"/>
      <c r="M315" s="21"/>
      <c r="N315" s="45"/>
      <c r="O315" s="21"/>
      <c r="P315" s="21"/>
      <c r="Q315" s="21"/>
      <c r="R315" s="21"/>
      <c r="S315" s="21"/>
      <c r="T315" s="48"/>
    </row>
    <row r="316" spans="2:20">
      <c r="B316" s="18"/>
      <c r="C316" s="21"/>
      <c r="D316" s="21"/>
      <c r="E316" s="20"/>
      <c r="F316" s="21"/>
      <c r="G316" s="21"/>
      <c r="H316" s="21"/>
      <c r="I316" s="21"/>
      <c r="J316" s="21"/>
      <c r="K316" s="45"/>
      <c r="L316" s="45"/>
      <c r="M316" s="21"/>
      <c r="N316" s="45"/>
      <c r="O316" s="21"/>
      <c r="P316" s="21"/>
      <c r="Q316" s="21"/>
      <c r="R316" s="21"/>
      <c r="S316" s="21"/>
      <c r="T316" s="48"/>
    </row>
    <row r="317" spans="2:20">
      <c r="B317" s="18"/>
      <c r="C317" s="21"/>
      <c r="D317" s="21"/>
      <c r="E317" s="20"/>
      <c r="F317" s="21"/>
      <c r="G317" s="21"/>
      <c r="H317" s="21"/>
      <c r="I317" s="21"/>
      <c r="J317" s="21"/>
      <c r="K317" s="45"/>
      <c r="L317" s="45"/>
      <c r="M317" s="21"/>
      <c r="N317" s="45"/>
      <c r="O317" s="21"/>
      <c r="P317" s="21"/>
      <c r="Q317" s="21"/>
      <c r="R317" s="21"/>
      <c r="S317" s="21"/>
      <c r="T317" s="48"/>
    </row>
    <row r="318" spans="2:20">
      <c r="B318" s="18"/>
      <c r="C318" s="21"/>
      <c r="D318" s="21"/>
      <c r="E318" s="20"/>
      <c r="F318" s="21"/>
      <c r="G318" s="21"/>
      <c r="H318" s="21"/>
      <c r="I318" s="21"/>
      <c r="J318" s="21"/>
      <c r="K318" s="45"/>
      <c r="L318" s="45"/>
      <c r="M318" s="21"/>
      <c r="N318" s="45"/>
      <c r="O318" s="21"/>
      <c r="P318" s="21"/>
      <c r="Q318" s="21"/>
      <c r="R318" s="21"/>
      <c r="S318" s="21"/>
      <c r="T318" s="48"/>
    </row>
    <row r="319" spans="2:20" ht="15.75" thickBot="1">
      <c r="B319" s="19"/>
      <c r="C319" s="22"/>
      <c r="D319" s="22"/>
      <c r="E319" s="16"/>
      <c r="F319" s="22"/>
      <c r="G319" s="22"/>
      <c r="H319" s="22"/>
      <c r="I319" s="22"/>
      <c r="J319" s="22"/>
      <c r="K319" s="46"/>
      <c r="L319" s="46"/>
      <c r="M319" s="22"/>
      <c r="N319" s="46"/>
      <c r="O319" s="22"/>
      <c r="P319" s="22"/>
      <c r="Q319" s="22"/>
      <c r="R319" s="22"/>
      <c r="S319" s="22"/>
      <c r="T319" s="49"/>
    </row>
    <row r="320" spans="2:20">
      <c r="B320" s="17"/>
      <c r="C320" s="20"/>
      <c r="D320" s="20"/>
      <c r="E320" s="20"/>
      <c r="F320" s="20"/>
      <c r="G320" s="20"/>
      <c r="H320" s="20"/>
      <c r="I320" s="20"/>
      <c r="J320" s="20"/>
      <c r="K320" s="44"/>
      <c r="L320" s="44"/>
      <c r="M320" s="20"/>
      <c r="N320" s="44"/>
      <c r="O320" s="20"/>
      <c r="P320" s="20"/>
      <c r="Q320" s="20"/>
      <c r="R320" s="20"/>
      <c r="S320" s="20"/>
      <c r="T320" s="47"/>
    </row>
    <row r="321" spans="2:20" ht="38.25">
      <c r="B321" s="17">
        <v>53</v>
      </c>
      <c r="C321" s="20">
        <v>203</v>
      </c>
      <c r="D321" s="25">
        <v>24747</v>
      </c>
      <c r="E321" s="20" t="s">
        <v>178</v>
      </c>
      <c r="F321" s="20" t="s">
        <v>24</v>
      </c>
      <c r="G321" s="20">
        <v>1</v>
      </c>
      <c r="H321" s="20" t="s">
        <v>332</v>
      </c>
      <c r="I321" s="20">
        <v>28.02</v>
      </c>
      <c r="J321" s="20" t="s">
        <v>24</v>
      </c>
      <c r="K321" s="45"/>
      <c r="L321" s="45"/>
      <c r="M321" s="20" t="s">
        <v>142</v>
      </c>
      <c r="N321" s="45"/>
      <c r="O321" s="25">
        <v>31199</v>
      </c>
      <c r="P321" s="20" t="s">
        <v>333</v>
      </c>
      <c r="Q321" s="20">
        <v>1</v>
      </c>
      <c r="R321" s="20" t="s">
        <v>335</v>
      </c>
      <c r="S321" s="20">
        <v>99.44</v>
      </c>
      <c r="T321" s="48"/>
    </row>
    <row r="322" spans="2:20" ht="51">
      <c r="B322" s="18"/>
      <c r="C322" s="21"/>
      <c r="D322" s="21"/>
      <c r="E322" s="20" t="s">
        <v>157</v>
      </c>
      <c r="F322" s="21"/>
      <c r="G322" s="21"/>
      <c r="H322" s="20" t="s">
        <v>137</v>
      </c>
      <c r="I322" s="21"/>
      <c r="J322" s="21"/>
      <c r="K322" s="45"/>
      <c r="L322" s="45"/>
      <c r="M322" s="21"/>
      <c r="N322" s="45"/>
      <c r="O322" s="21"/>
      <c r="P322" s="20" t="s">
        <v>334</v>
      </c>
      <c r="Q322" s="21"/>
      <c r="R322" s="20" t="s">
        <v>137</v>
      </c>
      <c r="S322" s="20"/>
      <c r="T322" s="48"/>
    </row>
    <row r="323" spans="2:20">
      <c r="B323" s="18"/>
      <c r="C323" s="21"/>
      <c r="D323" s="21"/>
      <c r="E323" s="20"/>
      <c r="F323" s="21"/>
      <c r="G323" s="21"/>
      <c r="H323" s="20"/>
      <c r="I323" s="21"/>
      <c r="J323" s="21"/>
      <c r="K323" s="45"/>
      <c r="L323" s="45"/>
      <c r="M323" s="21"/>
      <c r="N323" s="45"/>
      <c r="O323" s="21"/>
      <c r="P323" s="21"/>
      <c r="Q323" s="21"/>
      <c r="R323" s="20"/>
      <c r="S323" s="20">
        <v>16</v>
      </c>
      <c r="T323" s="48"/>
    </row>
    <row r="324" spans="2:20" ht="15.75" thickBot="1">
      <c r="B324" s="19"/>
      <c r="C324" s="22"/>
      <c r="D324" s="22"/>
      <c r="E324" s="16"/>
      <c r="F324" s="22"/>
      <c r="G324" s="22"/>
      <c r="H324" s="22"/>
      <c r="I324" s="22"/>
      <c r="J324" s="22"/>
      <c r="K324" s="46"/>
      <c r="L324" s="46"/>
      <c r="M324" s="22"/>
      <c r="N324" s="46"/>
      <c r="O324" s="22"/>
      <c r="P324" s="22"/>
      <c r="Q324" s="22"/>
      <c r="R324" s="22"/>
      <c r="S324" s="22"/>
      <c r="T324" s="49"/>
    </row>
    <row r="325" spans="2:20">
      <c r="B325" s="27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47"/>
    </row>
    <row r="326" spans="2:20" ht="38.25">
      <c r="B326" s="17">
        <v>54</v>
      </c>
      <c r="C326" s="20">
        <v>202</v>
      </c>
      <c r="D326" s="25">
        <v>39357</v>
      </c>
      <c r="E326" s="20" t="s">
        <v>322</v>
      </c>
      <c r="F326" s="20" t="s">
        <v>24</v>
      </c>
      <c r="G326" s="20">
        <f>-28.1/3</f>
        <v>-9.3666666666666671</v>
      </c>
      <c r="H326" s="20" t="s">
        <v>321</v>
      </c>
      <c r="I326" s="20">
        <v>11</v>
      </c>
      <c r="J326" s="20" t="s">
        <v>24</v>
      </c>
      <c r="K326" s="20">
        <v>126</v>
      </c>
      <c r="L326" s="20" t="s">
        <v>323</v>
      </c>
      <c r="M326" s="20" t="s">
        <v>142</v>
      </c>
      <c r="N326" s="20">
        <v>11</v>
      </c>
      <c r="O326" s="25">
        <v>31321</v>
      </c>
      <c r="P326" s="20" t="s">
        <v>324</v>
      </c>
      <c r="Q326" s="20">
        <f>-28.1/3</f>
        <v>-9.3666666666666671</v>
      </c>
      <c r="R326" s="20" t="s">
        <v>321</v>
      </c>
      <c r="S326" s="20">
        <v>38.31</v>
      </c>
      <c r="T326" s="48"/>
    </row>
    <row r="327" spans="2:20" ht="25.5">
      <c r="B327" s="17"/>
      <c r="C327" s="21"/>
      <c r="D327" s="20"/>
      <c r="E327" s="20"/>
      <c r="F327" s="21"/>
      <c r="G327" s="21"/>
      <c r="H327" s="20" t="s">
        <v>137</v>
      </c>
      <c r="I327" s="21"/>
      <c r="J327" s="21"/>
      <c r="K327" s="20">
        <v>71</v>
      </c>
      <c r="L327" s="20" t="s">
        <v>174</v>
      </c>
      <c r="M327" s="21"/>
      <c r="N327" s="21"/>
      <c r="O327" s="21"/>
      <c r="P327" s="20"/>
      <c r="Q327" s="21"/>
      <c r="R327" s="20" t="s">
        <v>137</v>
      </c>
      <c r="S327" s="21"/>
      <c r="T327" s="48"/>
    </row>
    <row r="328" spans="2:20">
      <c r="B328" s="18"/>
      <c r="C328" s="21"/>
      <c r="D328" s="21"/>
      <c r="E328" s="20"/>
      <c r="F328" s="21"/>
      <c r="G328" s="21"/>
      <c r="H328" s="20"/>
      <c r="I328" s="21"/>
      <c r="J328" s="21"/>
      <c r="K328" s="20">
        <v>31</v>
      </c>
      <c r="L328" s="25">
        <v>34247</v>
      </c>
      <c r="M328" s="21"/>
      <c r="N328" s="21"/>
      <c r="O328" s="21"/>
      <c r="P328" s="21"/>
      <c r="Q328" s="21"/>
      <c r="R328" s="20"/>
      <c r="S328" s="21"/>
      <c r="T328" s="48"/>
    </row>
    <row r="329" spans="2:20">
      <c r="B329" s="18"/>
      <c r="C329" s="21"/>
      <c r="D329" s="21"/>
      <c r="E329" s="20"/>
      <c r="F329" s="21"/>
      <c r="G329" s="21"/>
      <c r="H329" s="21"/>
      <c r="I329" s="21"/>
      <c r="J329" s="21"/>
      <c r="K329" s="20"/>
      <c r="L329" s="21"/>
      <c r="M329" s="21"/>
      <c r="N329" s="21"/>
      <c r="O329" s="21"/>
      <c r="P329" s="21"/>
      <c r="Q329" s="21"/>
      <c r="R329" s="21"/>
      <c r="S329" s="21"/>
      <c r="T329" s="48"/>
    </row>
    <row r="330" spans="2:20">
      <c r="B330" s="18"/>
      <c r="C330" s="21"/>
      <c r="D330" s="21"/>
      <c r="E330" s="20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48"/>
    </row>
    <row r="331" spans="2:20">
      <c r="B331" s="18"/>
      <c r="C331" s="21"/>
      <c r="D331" s="21"/>
      <c r="E331" s="20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48"/>
    </row>
    <row r="332" spans="2:20">
      <c r="B332" s="18"/>
      <c r="C332" s="21"/>
      <c r="D332" s="21"/>
      <c r="E332" s="20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48"/>
    </row>
    <row r="333" spans="2:20">
      <c r="B333" s="18"/>
      <c r="C333" s="21"/>
      <c r="D333" s="21"/>
      <c r="E333" s="20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48"/>
    </row>
    <row r="334" spans="2:20" ht="15.75" thickBot="1">
      <c r="B334" s="19"/>
      <c r="C334" s="22"/>
      <c r="D334" s="22"/>
      <c r="E334" s="16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49"/>
    </row>
    <row r="335" spans="2:20">
      <c r="B335" s="17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47"/>
    </row>
    <row r="336" spans="2:20" ht="38.25">
      <c r="B336" s="17">
        <v>55</v>
      </c>
      <c r="C336" s="20">
        <v>201</v>
      </c>
      <c r="D336" s="20" t="s">
        <v>336</v>
      </c>
      <c r="E336" s="20" t="s">
        <v>337</v>
      </c>
      <c r="F336" s="20" t="s">
        <v>24</v>
      </c>
      <c r="G336" s="20">
        <v>11.67</v>
      </c>
      <c r="H336" s="20" t="s">
        <v>338</v>
      </c>
      <c r="I336" s="20">
        <v>13.13</v>
      </c>
      <c r="J336" s="20" t="s">
        <v>24</v>
      </c>
      <c r="K336" s="20">
        <v>197</v>
      </c>
      <c r="L336" s="20" t="s">
        <v>339</v>
      </c>
      <c r="M336" s="20" t="s">
        <v>142</v>
      </c>
      <c r="N336" s="20">
        <v>48</v>
      </c>
      <c r="O336" s="25">
        <v>31321</v>
      </c>
      <c r="P336" s="20" t="s">
        <v>340</v>
      </c>
      <c r="Q336" s="20">
        <v>11.67</v>
      </c>
      <c r="R336" s="20" t="s">
        <v>338</v>
      </c>
      <c r="S336" s="20">
        <v>60.03</v>
      </c>
      <c r="T336" s="48"/>
    </row>
    <row r="337" spans="2:20" ht="25.5">
      <c r="B337" s="17"/>
      <c r="C337" s="21"/>
      <c r="D337" s="21"/>
      <c r="E337" s="20"/>
      <c r="F337" s="21"/>
      <c r="G337" s="21"/>
      <c r="H337" s="20" t="s">
        <v>137</v>
      </c>
      <c r="I337" s="21"/>
      <c r="J337" s="21"/>
      <c r="K337" s="21"/>
      <c r="L337" s="21"/>
      <c r="M337" s="21"/>
      <c r="N337" s="21"/>
      <c r="O337" s="21"/>
      <c r="P337" s="20"/>
      <c r="Q337" s="21"/>
      <c r="R337" s="20" t="s">
        <v>137</v>
      </c>
      <c r="S337" s="21"/>
      <c r="T337" s="48"/>
    </row>
    <row r="338" spans="2:20">
      <c r="B338" s="18"/>
      <c r="C338" s="21"/>
      <c r="D338" s="21"/>
      <c r="E338" s="20"/>
      <c r="F338" s="21"/>
      <c r="G338" s="21"/>
      <c r="H338" s="20"/>
      <c r="I338" s="21"/>
      <c r="J338" s="21"/>
      <c r="K338" s="21"/>
      <c r="L338" s="21"/>
      <c r="M338" s="21"/>
      <c r="N338" s="21"/>
      <c r="O338" s="21"/>
      <c r="P338" s="20"/>
      <c r="Q338" s="21"/>
      <c r="R338" s="20"/>
      <c r="S338" s="21"/>
      <c r="T338" s="48"/>
    </row>
    <row r="339" spans="2:20">
      <c r="B339" s="18"/>
      <c r="C339" s="21"/>
      <c r="D339" s="21"/>
      <c r="E339" s="20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0"/>
      <c r="Q339" s="21"/>
      <c r="R339" s="21"/>
      <c r="S339" s="21"/>
      <c r="T339" s="48"/>
    </row>
    <row r="340" spans="2:20">
      <c r="B340" s="18"/>
      <c r="C340" s="21"/>
      <c r="D340" s="21"/>
      <c r="E340" s="20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48"/>
    </row>
    <row r="341" spans="2:20">
      <c r="B341" s="18"/>
      <c r="C341" s="21"/>
      <c r="D341" s="21"/>
      <c r="E341" s="20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48"/>
    </row>
    <row r="342" spans="2:20" ht="15.75" thickBot="1">
      <c r="B342" s="19"/>
      <c r="C342" s="22"/>
      <c r="D342" s="22"/>
      <c r="E342" s="16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49"/>
    </row>
    <row r="343" spans="2:20">
      <c r="B343" s="17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47"/>
    </row>
    <row r="344" spans="2:20" ht="38.25">
      <c r="B344" s="17">
        <v>56</v>
      </c>
      <c r="C344" s="20">
        <v>200</v>
      </c>
      <c r="D344" s="20" t="s">
        <v>336</v>
      </c>
      <c r="E344" s="20" t="s">
        <v>341</v>
      </c>
      <c r="F344" s="20" t="s">
        <v>24</v>
      </c>
      <c r="G344" s="20">
        <v>-9.7200000000000006</v>
      </c>
      <c r="H344" s="20" t="s">
        <v>338</v>
      </c>
      <c r="I344" s="20">
        <v>40.03</v>
      </c>
      <c r="J344" s="20" t="s">
        <v>24</v>
      </c>
      <c r="K344" s="20">
        <v>197</v>
      </c>
      <c r="L344" s="20" t="s">
        <v>339</v>
      </c>
      <c r="M344" s="20" t="s">
        <v>142</v>
      </c>
      <c r="N344" s="20">
        <v>48</v>
      </c>
      <c r="O344" s="25">
        <v>31321</v>
      </c>
      <c r="P344" s="20" t="s">
        <v>171</v>
      </c>
      <c r="Q344" s="20">
        <v>-9.7200000000000006</v>
      </c>
      <c r="R344" s="20" t="s">
        <v>338</v>
      </c>
      <c r="S344" s="20">
        <v>60.03</v>
      </c>
      <c r="T344" s="48"/>
    </row>
    <row r="345" spans="2:20" ht="25.5">
      <c r="B345" s="18"/>
      <c r="C345" s="21"/>
      <c r="D345" s="21"/>
      <c r="E345" s="20"/>
      <c r="F345" s="21"/>
      <c r="G345" s="21"/>
      <c r="H345" s="20" t="s">
        <v>137</v>
      </c>
      <c r="I345" s="21"/>
      <c r="J345" s="21"/>
      <c r="K345" s="21"/>
      <c r="L345" s="21"/>
      <c r="M345" s="21"/>
      <c r="N345" s="21"/>
      <c r="O345" s="21"/>
      <c r="P345" s="20"/>
      <c r="Q345" s="21"/>
      <c r="R345" s="20" t="s">
        <v>137</v>
      </c>
      <c r="S345" s="21"/>
      <c r="T345" s="48"/>
    </row>
    <row r="346" spans="2:20">
      <c r="B346" s="18"/>
      <c r="C346" s="21"/>
      <c r="D346" s="21"/>
      <c r="E346" s="20"/>
      <c r="F346" s="21"/>
      <c r="G346" s="21"/>
      <c r="H346" s="20"/>
      <c r="I346" s="21"/>
      <c r="J346" s="21"/>
      <c r="K346" s="21"/>
      <c r="L346" s="21"/>
      <c r="M346" s="21"/>
      <c r="N346" s="21"/>
      <c r="O346" s="21"/>
      <c r="P346" s="21"/>
      <c r="Q346" s="21"/>
      <c r="R346" s="20"/>
      <c r="S346" s="21"/>
      <c r="T346" s="48"/>
    </row>
    <row r="347" spans="2:20" ht="15.75" thickBot="1">
      <c r="B347" s="19"/>
      <c r="C347" s="22"/>
      <c r="D347" s="22"/>
      <c r="E347" s="16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49"/>
    </row>
    <row r="348" spans="2:20">
      <c r="B348" s="27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47"/>
    </row>
    <row r="349" spans="2:20" ht="25.5">
      <c r="B349" s="17">
        <v>57</v>
      </c>
      <c r="C349" s="20">
        <v>199</v>
      </c>
      <c r="D349" s="25">
        <v>39417</v>
      </c>
      <c r="E349" s="20" t="s">
        <v>342</v>
      </c>
      <c r="F349" s="20" t="s">
        <v>24</v>
      </c>
      <c r="G349" s="20">
        <v>1</v>
      </c>
      <c r="H349" s="20" t="s">
        <v>343</v>
      </c>
      <c r="I349" s="20">
        <v>2.27</v>
      </c>
      <c r="J349" s="20" t="s">
        <v>24</v>
      </c>
      <c r="K349" s="20">
        <v>136</v>
      </c>
      <c r="L349" s="20" t="s">
        <v>344</v>
      </c>
      <c r="M349" s="20" t="s">
        <v>142</v>
      </c>
      <c r="N349" s="20">
        <v>58</v>
      </c>
      <c r="O349" s="25">
        <v>31321</v>
      </c>
      <c r="P349" s="20" t="s">
        <v>345</v>
      </c>
      <c r="Q349" s="20">
        <v>1</v>
      </c>
      <c r="R349" s="20" t="s">
        <v>347</v>
      </c>
      <c r="S349" s="20">
        <v>2</v>
      </c>
      <c r="T349" s="48"/>
    </row>
    <row r="350" spans="2:20" ht="25.5">
      <c r="B350" s="18"/>
      <c r="C350" s="20"/>
      <c r="D350" s="21"/>
      <c r="E350" s="20"/>
      <c r="F350" s="21"/>
      <c r="G350" s="21"/>
      <c r="H350" s="20"/>
      <c r="I350" s="21"/>
      <c r="J350" s="21"/>
      <c r="K350" s="20">
        <v>145</v>
      </c>
      <c r="L350" s="25">
        <v>36620</v>
      </c>
      <c r="M350" s="21"/>
      <c r="N350" s="20">
        <v>57</v>
      </c>
      <c r="O350" s="20"/>
      <c r="P350" s="20" t="s">
        <v>346</v>
      </c>
      <c r="Q350" s="20">
        <v>1</v>
      </c>
      <c r="R350" s="20" t="s">
        <v>137</v>
      </c>
      <c r="S350" s="20">
        <v>2</v>
      </c>
      <c r="T350" s="48"/>
    </row>
    <row r="351" spans="2:20">
      <c r="B351" s="18"/>
      <c r="C351" s="21"/>
      <c r="D351" s="21"/>
      <c r="E351" s="20"/>
      <c r="F351" s="21"/>
      <c r="G351" s="21"/>
      <c r="H351" s="21"/>
      <c r="I351" s="21"/>
      <c r="J351" s="21"/>
      <c r="K351" s="20"/>
      <c r="L351" s="21"/>
      <c r="M351" s="21"/>
      <c r="N351" s="21"/>
      <c r="O351" s="21"/>
      <c r="P351" s="20"/>
      <c r="Q351" s="21"/>
      <c r="R351" s="20"/>
      <c r="S351" s="21"/>
      <c r="T351" s="48"/>
    </row>
    <row r="352" spans="2:20">
      <c r="B352" s="18"/>
      <c r="C352" s="21"/>
      <c r="D352" s="21"/>
      <c r="E352" s="20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0"/>
      <c r="Q352" s="21"/>
      <c r="R352" s="21"/>
      <c r="S352" s="21"/>
      <c r="T352" s="48"/>
    </row>
    <row r="353" spans="2:20">
      <c r="B353" s="18"/>
      <c r="C353" s="21"/>
      <c r="D353" s="21"/>
      <c r="E353" s="20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0"/>
      <c r="Q353" s="21"/>
      <c r="R353" s="21"/>
      <c r="S353" s="21"/>
      <c r="T353" s="48"/>
    </row>
    <row r="354" spans="2:20">
      <c r="B354" s="18"/>
      <c r="C354" s="21"/>
      <c r="D354" s="21"/>
      <c r="E354" s="20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0"/>
      <c r="Q354" s="21"/>
      <c r="R354" s="21"/>
      <c r="S354" s="21"/>
      <c r="T354" s="48"/>
    </row>
    <row r="355" spans="2:20" ht="15.75" thickBot="1">
      <c r="B355" s="19"/>
      <c r="C355" s="22"/>
      <c r="D355" s="22"/>
      <c r="E355" s="16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16"/>
      <c r="Q355" s="22"/>
      <c r="R355" s="22"/>
      <c r="S355" s="22"/>
      <c r="T355" s="49"/>
    </row>
    <row r="356" spans="2:20">
      <c r="B356" s="17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47"/>
    </row>
    <row r="357" spans="2:20" ht="38.25">
      <c r="B357" s="17">
        <v>58</v>
      </c>
      <c r="C357" s="20">
        <v>198</v>
      </c>
      <c r="D357" s="20" t="s">
        <v>348</v>
      </c>
      <c r="E357" s="20" t="s">
        <v>349</v>
      </c>
      <c r="F357" s="20" t="s">
        <v>24</v>
      </c>
      <c r="G357" s="20">
        <v>1</v>
      </c>
      <c r="H357" s="20" t="s">
        <v>332</v>
      </c>
      <c r="I357" s="20">
        <v>28.02</v>
      </c>
      <c r="J357" s="20" t="s">
        <v>24</v>
      </c>
      <c r="K357" s="20">
        <v>140</v>
      </c>
      <c r="L357" s="20" t="s">
        <v>350</v>
      </c>
      <c r="M357" s="20" t="s">
        <v>142</v>
      </c>
      <c r="N357" s="20">
        <v>61</v>
      </c>
      <c r="O357" s="25">
        <v>31321</v>
      </c>
      <c r="P357" s="20" t="s">
        <v>353</v>
      </c>
      <c r="Q357" s="20">
        <v>0.25</v>
      </c>
      <c r="R357" s="20" t="s">
        <v>355</v>
      </c>
      <c r="S357" s="20">
        <v>99.14</v>
      </c>
      <c r="T357" s="48"/>
    </row>
    <row r="358" spans="2:20" ht="51">
      <c r="B358" s="18"/>
      <c r="C358" s="21"/>
      <c r="D358" s="20"/>
      <c r="E358" s="20"/>
      <c r="F358" s="21"/>
      <c r="G358" s="21"/>
      <c r="H358" s="20" t="s">
        <v>137</v>
      </c>
      <c r="I358" s="21"/>
      <c r="J358" s="21"/>
      <c r="K358" s="20">
        <v>81</v>
      </c>
      <c r="L358" s="20"/>
      <c r="M358" s="21"/>
      <c r="N358" s="20">
        <v>64</v>
      </c>
      <c r="O358" s="20"/>
      <c r="P358" s="20" t="s">
        <v>354</v>
      </c>
      <c r="Q358" s="20">
        <v>1</v>
      </c>
      <c r="R358" s="20" t="s">
        <v>137</v>
      </c>
      <c r="S358" s="21"/>
      <c r="T358" s="48"/>
    </row>
    <row r="359" spans="2:20">
      <c r="B359" s="18"/>
      <c r="C359" s="21"/>
      <c r="D359" s="21"/>
      <c r="E359" s="20"/>
      <c r="F359" s="21"/>
      <c r="G359" s="21"/>
      <c r="H359" s="20"/>
      <c r="I359" s="21"/>
      <c r="J359" s="21"/>
      <c r="K359" s="20">
        <v>84</v>
      </c>
      <c r="L359" s="20" t="s">
        <v>351</v>
      </c>
      <c r="M359" s="21"/>
      <c r="N359" s="20"/>
      <c r="O359" s="21"/>
      <c r="P359" s="20" t="s">
        <v>137</v>
      </c>
      <c r="Q359" s="21"/>
      <c r="R359" s="20"/>
      <c r="S359" s="21"/>
      <c r="T359" s="48"/>
    </row>
    <row r="360" spans="2:20">
      <c r="B360" s="18"/>
      <c r="C360" s="21"/>
      <c r="D360" s="21"/>
      <c r="E360" s="20"/>
      <c r="F360" s="21"/>
      <c r="G360" s="21"/>
      <c r="H360" s="21"/>
      <c r="I360" s="21"/>
      <c r="J360" s="21"/>
      <c r="K360" s="21"/>
      <c r="L360" s="20" t="s">
        <v>352</v>
      </c>
      <c r="M360" s="21"/>
      <c r="N360" s="21"/>
      <c r="O360" s="21"/>
      <c r="P360" s="20"/>
      <c r="Q360" s="21"/>
      <c r="R360" s="21"/>
      <c r="S360" s="21"/>
      <c r="T360" s="48"/>
    </row>
    <row r="361" spans="2:20">
      <c r="B361" s="18"/>
      <c r="C361" s="21"/>
      <c r="D361" s="21"/>
      <c r="E361" s="20"/>
      <c r="F361" s="21"/>
      <c r="G361" s="21"/>
      <c r="H361" s="21"/>
      <c r="I361" s="21"/>
      <c r="J361" s="21"/>
      <c r="K361" s="21"/>
      <c r="L361" s="20"/>
      <c r="M361" s="21"/>
      <c r="N361" s="21"/>
      <c r="O361" s="21"/>
      <c r="P361" s="21"/>
      <c r="Q361" s="21"/>
      <c r="R361" s="21"/>
      <c r="S361" s="21"/>
      <c r="T361" s="48"/>
    </row>
    <row r="362" spans="2:20">
      <c r="B362" s="18"/>
      <c r="C362" s="21"/>
      <c r="D362" s="21"/>
      <c r="E362" s="20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48"/>
    </row>
    <row r="363" spans="2:20" ht="15.75" thickBot="1">
      <c r="B363" s="19"/>
      <c r="C363" s="22"/>
      <c r="D363" s="22"/>
      <c r="E363" s="16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49"/>
    </row>
    <row r="364" spans="2:20">
      <c r="B364" s="17"/>
      <c r="C364" s="20"/>
      <c r="D364" s="20"/>
      <c r="E364" s="20"/>
      <c r="F364" s="20"/>
      <c r="G364" s="20"/>
      <c r="H364" s="20"/>
      <c r="I364" s="20"/>
      <c r="J364" s="20"/>
      <c r="K364" s="44"/>
      <c r="L364" s="44"/>
      <c r="M364" s="20"/>
      <c r="N364" s="20"/>
      <c r="O364" s="20"/>
      <c r="P364" s="20"/>
      <c r="Q364" s="20"/>
      <c r="R364" s="20"/>
      <c r="S364" s="20"/>
      <c r="T364" s="47"/>
    </row>
    <row r="365" spans="2:20" ht="38.25">
      <c r="B365" s="17">
        <v>59</v>
      </c>
      <c r="C365" s="20">
        <v>197</v>
      </c>
      <c r="D365" s="20" t="s">
        <v>339</v>
      </c>
      <c r="E365" s="20"/>
      <c r="F365" s="20" t="s">
        <v>24</v>
      </c>
      <c r="G365" s="20">
        <f>-33.1/3</f>
        <v>-11.033333333333333</v>
      </c>
      <c r="H365" s="20" t="s">
        <v>357</v>
      </c>
      <c r="I365" s="20">
        <v>40.03</v>
      </c>
      <c r="J365" s="20" t="s">
        <v>24</v>
      </c>
      <c r="K365" s="45"/>
      <c r="L365" s="45"/>
      <c r="M365" s="20" t="s">
        <v>142</v>
      </c>
      <c r="N365" s="20">
        <v>48</v>
      </c>
      <c r="O365" s="25">
        <v>31321</v>
      </c>
      <c r="P365" s="20" t="s">
        <v>358</v>
      </c>
      <c r="Q365" s="20">
        <v>1</v>
      </c>
      <c r="R365" s="20" t="s">
        <v>357</v>
      </c>
      <c r="S365" s="20">
        <v>16</v>
      </c>
      <c r="T365" s="48"/>
    </row>
    <row r="366" spans="2:20" ht="25.5">
      <c r="B366" s="18"/>
      <c r="C366" s="21"/>
      <c r="D366" s="21"/>
      <c r="E366" s="20" t="s">
        <v>356</v>
      </c>
      <c r="F366" s="21"/>
      <c r="G366" s="21"/>
      <c r="H366" s="21"/>
      <c r="I366" s="21"/>
      <c r="J366" s="21"/>
      <c r="K366" s="45"/>
      <c r="L366" s="45"/>
      <c r="M366" s="21"/>
      <c r="N366" s="21"/>
      <c r="O366" s="20"/>
      <c r="P366" s="20" t="s">
        <v>137</v>
      </c>
      <c r="Q366" s="20"/>
      <c r="R366" s="20" t="s">
        <v>137</v>
      </c>
      <c r="S366" s="21"/>
      <c r="T366" s="48"/>
    </row>
    <row r="367" spans="2:20" ht="15.75" thickBot="1">
      <c r="B367" s="18"/>
      <c r="C367" s="21"/>
      <c r="D367" s="21"/>
      <c r="E367" s="20" t="s">
        <v>137</v>
      </c>
      <c r="F367" s="21"/>
      <c r="G367" s="21"/>
      <c r="H367" s="21"/>
      <c r="I367" s="21"/>
      <c r="J367" s="21"/>
      <c r="K367" s="45"/>
      <c r="L367" s="45"/>
      <c r="M367" s="21"/>
      <c r="N367" s="21"/>
      <c r="O367" s="21"/>
      <c r="P367" s="20"/>
      <c r="Q367" s="21"/>
      <c r="R367" s="20"/>
      <c r="S367" s="21"/>
      <c r="T367" s="48"/>
    </row>
    <row r="368" spans="2:20">
      <c r="B368" s="27"/>
      <c r="C368" s="28"/>
      <c r="D368" s="28"/>
      <c r="E368" s="28"/>
      <c r="F368" s="28"/>
      <c r="G368" s="44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47"/>
    </row>
    <row r="369" spans="2:20" ht="51">
      <c r="B369" s="17">
        <v>60</v>
      </c>
      <c r="C369" s="20">
        <v>196</v>
      </c>
      <c r="D369" s="20" t="s">
        <v>359</v>
      </c>
      <c r="E369" s="20" t="s">
        <v>360</v>
      </c>
      <c r="F369" s="20" t="s">
        <v>24</v>
      </c>
      <c r="G369" s="45"/>
      <c r="H369" s="20" t="s">
        <v>236</v>
      </c>
      <c r="I369" s="20">
        <v>48</v>
      </c>
      <c r="J369" s="20" t="s">
        <v>24</v>
      </c>
      <c r="K369" s="20">
        <v>52</v>
      </c>
      <c r="L369" s="20" t="s">
        <v>361</v>
      </c>
      <c r="M369" s="20" t="s">
        <v>142</v>
      </c>
      <c r="N369" s="20">
        <v>29</v>
      </c>
      <c r="O369" s="25">
        <v>31321</v>
      </c>
      <c r="P369" s="20" t="s">
        <v>362</v>
      </c>
      <c r="Q369" s="20">
        <v>0.25</v>
      </c>
      <c r="R369" s="20" t="s">
        <v>272</v>
      </c>
      <c r="S369" s="20">
        <v>60.03</v>
      </c>
      <c r="T369" s="48"/>
    </row>
    <row r="370" spans="2:20">
      <c r="B370" s="18"/>
      <c r="C370" s="21"/>
      <c r="D370" s="21"/>
      <c r="E370" s="20"/>
      <c r="F370" s="21"/>
      <c r="G370" s="45"/>
      <c r="H370" s="21"/>
      <c r="I370" s="21"/>
      <c r="J370" s="21"/>
      <c r="K370" s="20">
        <v>49</v>
      </c>
      <c r="L370" s="20" t="s">
        <v>232</v>
      </c>
      <c r="M370" s="21"/>
      <c r="N370" s="20">
        <v>22</v>
      </c>
      <c r="O370" s="20"/>
      <c r="P370" s="20"/>
      <c r="Q370" s="20">
        <v>1</v>
      </c>
      <c r="R370" s="21"/>
      <c r="S370" s="21"/>
      <c r="T370" s="48"/>
    </row>
    <row r="371" spans="2:20">
      <c r="B371" s="18"/>
      <c r="C371" s="21"/>
      <c r="D371" s="21"/>
      <c r="E371" s="20"/>
      <c r="F371" s="21"/>
      <c r="G371" s="45"/>
      <c r="H371" s="21"/>
      <c r="I371" s="21"/>
      <c r="J371" s="21"/>
      <c r="K371" s="20">
        <v>50</v>
      </c>
      <c r="L371" s="20" t="s">
        <v>232</v>
      </c>
      <c r="M371" s="21"/>
      <c r="N371" s="20">
        <v>8</v>
      </c>
      <c r="O371" s="21"/>
      <c r="P371" s="21"/>
      <c r="Q371" s="21"/>
      <c r="R371" s="21"/>
      <c r="S371" s="21"/>
      <c r="T371" s="48"/>
    </row>
    <row r="372" spans="2:20">
      <c r="B372" s="18"/>
      <c r="C372" s="21"/>
      <c r="D372" s="21"/>
      <c r="E372" s="20"/>
      <c r="F372" s="21"/>
      <c r="G372" s="45"/>
      <c r="H372" s="21"/>
      <c r="I372" s="21"/>
      <c r="J372" s="21"/>
      <c r="K372" s="20">
        <v>51</v>
      </c>
      <c r="L372" s="31"/>
      <c r="M372" s="21"/>
      <c r="N372" s="21"/>
      <c r="O372" s="21"/>
      <c r="P372" s="21"/>
      <c r="Q372" s="21"/>
      <c r="R372" s="21"/>
      <c r="S372" s="21"/>
      <c r="T372" s="48"/>
    </row>
    <row r="373" spans="2:20" ht="15.75" thickBot="1">
      <c r="B373" s="19"/>
      <c r="C373" s="22"/>
      <c r="D373" s="22"/>
      <c r="E373" s="16"/>
      <c r="F373" s="22"/>
      <c r="G373" s="46"/>
      <c r="H373" s="22"/>
      <c r="I373" s="22"/>
      <c r="J373" s="22"/>
      <c r="K373" s="22"/>
      <c r="L373" s="32"/>
      <c r="M373" s="22"/>
      <c r="N373" s="22"/>
      <c r="O373" s="22"/>
      <c r="P373" s="22"/>
      <c r="Q373" s="22"/>
      <c r="R373" s="22"/>
      <c r="S373" s="22"/>
      <c r="T373" s="49"/>
    </row>
    <row r="374" spans="2:20">
      <c r="B374" s="27"/>
      <c r="C374" s="28"/>
      <c r="D374" s="28"/>
      <c r="E374" s="28"/>
      <c r="F374" s="28"/>
      <c r="G374" s="28"/>
      <c r="H374" s="28"/>
      <c r="I374" s="28"/>
      <c r="J374" s="28"/>
      <c r="K374" s="44"/>
      <c r="L374" s="44"/>
      <c r="M374" s="28"/>
      <c r="N374" s="28"/>
      <c r="O374" s="28"/>
      <c r="P374" s="28"/>
      <c r="Q374" s="28"/>
      <c r="R374" s="28"/>
      <c r="S374" s="28"/>
      <c r="T374" s="47"/>
    </row>
    <row r="375" spans="2:20" ht="51">
      <c r="B375" s="17">
        <v>61</v>
      </c>
      <c r="C375" s="20">
        <v>195</v>
      </c>
      <c r="D375" s="20" t="s">
        <v>363</v>
      </c>
      <c r="E375" s="20" t="s">
        <v>364</v>
      </c>
      <c r="F375" s="20" t="s">
        <v>24</v>
      </c>
      <c r="G375" s="20">
        <v>0.5</v>
      </c>
      <c r="H375" s="20" t="s">
        <v>365</v>
      </c>
      <c r="I375" s="20">
        <v>11.16</v>
      </c>
      <c r="J375" s="20" t="s">
        <v>24</v>
      </c>
      <c r="K375" s="45"/>
      <c r="L375" s="45"/>
      <c r="M375" s="20" t="s">
        <v>142</v>
      </c>
      <c r="N375" s="20">
        <v>28</v>
      </c>
      <c r="O375" s="25">
        <v>31321</v>
      </c>
      <c r="P375" s="20" t="s">
        <v>366</v>
      </c>
      <c r="Q375" s="20">
        <v>1</v>
      </c>
      <c r="R375" s="20" t="s">
        <v>367</v>
      </c>
      <c r="S375" s="20">
        <v>43.08</v>
      </c>
      <c r="T375" s="48"/>
    </row>
    <row r="376" spans="2:20" ht="25.5">
      <c r="B376" s="17"/>
      <c r="C376" s="21"/>
      <c r="D376" s="21"/>
      <c r="E376" s="20"/>
      <c r="F376" s="21"/>
      <c r="G376" s="21"/>
      <c r="H376" s="20" t="s">
        <v>137</v>
      </c>
      <c r="I376" s="20"/>
      <c r="J376" s="21"/>
      <c r="K376" s="45"/>
      <c r="L376" s="45"/>
      <c r="M376" s="21"/>
      <c r="N376" s="21"/>
      <c r="O376" s="21"/>
      <c r="P376" s="20"/>
      <c r="Q376" s="21"/>
      <c r="R376" s="20" t="s">
        <v>137</v>
      </c>
      <c r="S376" s="21"/>
      <c r="T376" s="48"/>
    </row>
    <row r="377" spans="2:20">
      <c r="B377" s="18"/>
      <c r="C377" s="21"/>
      <c r="D377" s="21"/>
      <c r="E377" s="20"/>
      <c r="F377" s="21"/>
      <c r="G377" s="21"/>
      <c r="H377" s="20"/>
      <c r="I377" s="21"/>
      <c r="J377" s="21"/>
      <c r="K377" s="45"/>
      <c r="L377" s="45"/>
      <c r="M377" s="21"/>
      <c r="N377" s="21"/>
      <c r="O377" s="21"/>
      <c r="P377" s="21"/>
      <c r="Q377" s="21"/>
      <c r="R377" s="20"/>
      <c r="S377" s="21"/>
      <c r="T377" s="48"/>
    </row>
    <row r="378" spans="2:20">
      <c r="B378" s="18"/>
      <c r="C378" s="21"/>
      <c r="D378" s="21"/>
      <c r="E378" s="20"/>
      <c r="F378" s="21"/>
      <c r="G378" s="21"/>
      <c r="H378" s="21"/>
      <c r="I378" s="21"/>
      <c r="J378" s="21"/>
      <c r="K378" s="45"/>
      <c r="L378" s="45"/>
      <c r="M378" s="21"/>
      <c r="N378" s="21"/>
      <c r="O378" s="21"/>
      <c r="P378" s="21"/>
      <c r="Q378" s="21"/>
      <c r="R378" s="21"/>
      <c r="S378" s="21"/>
      <c r="T378" s="48"/>
    </row>
    <row r="379" spans="2:20" ht="15.75" thickBot="1">
      <c r="B379" s="19"/>
      <c r="C379" s="22"/>
      <c r="D379" s="22"/>
      <c r="E379" s="16"/>
      <c r="F379" s="22"/>
      <c r="G379" s="22"/>
      <c r="H379" s="22"/>
      <c r="I379" s="22"/>
      <c r="J379" s="22"/>
      <c r="K379" s="46"/>
      <c r="L379" s="46"/>
      <c r="M379" s="22"/>
      <c r="N379" s="22"/>
      <c r="O379" s="22"/>
      <c r="P379" s="22"/>
      <c r="Q379" s="22"/>
      <c r="R379" s="22"/>
      <c r="S379" s="22"/>
      <c r="T379" s="49"/>
    </row>
    <row r="380" spans="2:20">
      <c r="B380" s="17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47"/>
    </row>
    <row r="381" spans="2:20" ht="63.75">
      <c r="B381" s="17">
        <v>62</v>
      </c>
      <c r="C381" s="20">
        <v>194</v>
      </c>
      <c r="D381" s="25">
        <v>38966</v>
      </c>
      <c r="E381" s="20" t="s">
        <v>368</v>
      </c>
      <c r="F381" s="20" t="s">
        <v>24</v>
      </c>
      <c r="G381" s="20">
        <v>1</v>
      </c>
      <c r="H381" s="20" t="s">
        <v>369</v>
      </c>
      <c r="I381" s="20">
        <v>1</v>
      </c>
      <c r="J381" s="20" t="s">
        <v>24</v>
      </c>
      <c r="K381" s="20">
        <v>188</v>
      </c>
      <c r="L381" s="20" t="s">
        <v>370</v>
      </c>
      <c r="M381" s="20" t="s">
        <v>142</v>
      </c>
      <c r="N381" s="20">
        <v>41</v>
      </c>
      <c r="O381" s="25">
        <v>31321</v>
      </c>
      <c r="P381" s="20" t="s">
        <v>240</v>
      </c>
      <c r="Q381" s="20">
        <v>1</v>
      </c>
      <c r="R381" s="20" t="s">
        <v>226</v>
      </c>
      <c r="S381" s="20">
        <v>20.2</v>
      </c>
      <c r="T381" s="48"/>
    </row>
    <row r="382" spans="2:20" ht="25.5">
      <c r="B382" s="17"/>
      <c r="C382" s="21"/>
      <c r="D382" s="21"/>
      <c r="E382" s="20"/>
      <c r="F382" s="21"/>
      <c r="G382" s="21"/>
      <c r="H382" s="21"/>
      <c r="I382" s="21"/>
      <c r="J382" s="21"/>
      <c r="K382" s="20">
        <v>70</v>
      </c>
      <c r="L382" s="20" t="s">
        <v>174</v>
      </c>
      <c r="M382" s="21"/>
      <c r="N382" s="21"/>
      <c r="O382" s="21"/>
      <c r="P382" s="20"/>
      <c r="Q382" s="21"/>
      <c r="R382" s="20" t="s">
        <v>137</v>
      </c>
      <c r="S382" s="21"/>
      <c r="T382" s="48"/>
    </row>
    <row r="383" spans="2:20">
      <c r="B383" s="18"/>
      <c r="C383" s="21"/>
      <c r="D383" s="21"/>
      <c r="E383" s="20"/>
      <c r="F383" s="21"/>
      <c r="G383" s="21"/>
      <c r="H383" s="21"/>
      <c r="I383" s="21"/>
      <c r="J383" s="21"/>
      <c r="K383" s="21"/>
      <c r="L383" s="20"/>
      <c r="M383" s="21"/>
      <c r="N383" s="21"/>
      <c r="O383" s="21"/>
      <c r="P383" s="21"/>
      <c r="Q383" s="21"/>
      <c r="R383" s="20"/>
      <c r="S383" s="21"/>
      <c r="T383" s="48"/>
    </row>
    <row r="384" spans="2:20" ht="15.75" thickBot="1">
      <c r="B384" s="19"/>
      <c r="C384" s="22"/>
      <c r="D384" s="22"/>
      <c r="E384" s="16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49"/>
    </row>
    <row r="385" spans="2:20">
      <c r="B385" s="17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47"/>
    </row>
    <row r="386" spans="2:20" ht="38.25">
      <c r="B386" s="17">
        <v>63</v>
      </c>
      <c r="C386" s="20">
        <v>193</v>
      </c>
      <c r="D386" s="25">
        <v>38935</v>
      </c>
      <c r="E386" s="20" t="s">
        <v>371</v>
      </c>
      <c r="F386" s="20" t="s">
        <v>24</v>
      </c>
      <c r="G386" s="20">
        <v>1.67</v>
      </c>
      <c r="H386" s="20" t="s">
        <v>261</v>
      </c>
      <c r="I386" s="20">
        <v>0.16</v>
      </c>
      <c r="J386" s="20" t="s">
        <v>24</v>
      </c>
      <c r="K386" s="20">
        <v>167</v>
      </c>
      <c r="L386" s="20" t="s">
        <v>372</v>
      </c>
      <c r="M386" s="20" t="s">
        <v>142</v>
      </c>
      <c r="N386" s="20">
        <v>42</v>
      </c>
      <c r="O386" s="25">
        <v>31321</v>
      </c>
      <c r="P386" s="20" t="s">
        <v>298</v>
      </c>
      <c r="Q386" s="20">
        <f>-14.2/7</f>
        <v>-2.0285714285714285</v>
      </c>
      <c r="R386" s="20" t="s">
        <v>373</v>
      </c>
      <c r="S386" s="20">
        <v>24</v>
      </c>
      <c r="T386" s="48"/>
    </row>
    <row r="387" spans="2:20" ht="26.25" thickBot="1">
      <c r="B387" s="18"/>
      <c r="C387" s="21"/>
      <c r="D387" s="21"/>
      <c r="E387" s="21"/>
      <c r="F387" s="21"/>
      <c r="G387" s="21"/>
      <c r="H387" s="20" t="s">
        <v>137</v>
      </c>
      <c r="I387" s="21"/>
      <c r="J387" s="21"/>
      <c r="K387" s="20">
        <v>165</v>
      </c>
      <c r="L387" s="21"/>
      <c r="M387" s="21"/>
      <c r="N387" s="21"/>
      <c r="O387" s="21"/>
      <c r="P387" s="20"/>
      <c r="Q387" s="21"/>
      <c r="R387" s="20" t="s">
        <v>293</v>
      </c>
      <c r="S387" s="21"/>
      <c r="T387" s="48"/>
    </row>
    <row r="388" spans="2:20">
      <c r="B388" s="27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44"/>
      <c r="O388" s="44"/>
      <c r="P388" s="44"/>
      <c r="Q388" s="44"/>
      <c r="R388" s="44"/>
      <c r="S388" s="44"/>
      <c r="T388" s="29"/>
    </row>
    <row r="389" spans="2:20" ht="81">
      <c r="B389" s="17">
        <v>64</v>
      </c>
      <c r="C389" s="20">
        <v>192</v>
      </c>
      <c r="D389" s="20" t="s">
        <v>374</v>
      </c>
      <c r="E389" s="20" t="s">
        <v>178</v>
      </c>
      <c r="F389" s="20" t="s">
        <v>24</v>
      </c>
      <c r="G389" s="20">
        <f>-16.2/3</f>
        <v>-5.3999999999999995</v>
      </c>
      <c r="H389" s="20" t="s">
        <v>321</v>
      </c>
      <c r="I389" s="20">
        <v>6.17</v>
      </c>
      <c r="J389" s="20" t="s">
        <v>24</v>
      </c>
      <c r="K389" s="20">
        <v>82</v>
      </c>
      <c r="L389" s="20" t="s">
        <v>161</v>
      </c>
      <c r="M389" s="20" t="s">
        <v>142</v>
      </c>
      <c r="N389" s="45"/>
      <c r="O389" s="45"/>
      <c r="P389" s="45"/>
      <c r="Q389" s="45"/>
      <c r="R389" s="45"/>
      <c r="S389" s="45"/>
      <c r="T389" s="23" t="s">
        <v>376</v>
      </c>
    </row>
    <row r="390" spans="2:20">
      <c r="B390" s="18"/>
      <c r="C390" s="20"/>
      <c r="D390" s="21"/>
      <c r="E390" s="20" t="s">
        <v>157</v>
      </c>
      <c r="F390" s="21"/>
      <c r="G390" s="21"/>
      <c r="H390" s="20" t="s">
        <v>137</v>
      </c>
      <c r="I390" s="21"/>
      <c r="J390" s="21"/>
      <c r="K390" s="20">
        <v>8</v>
      </c>
      <c r="L390" s="21"/>
      <c r="M390" s="21"/>
      <c r="N390" s="45"/>
      <c r="O390" s="45"/>
      <c r="P390" s="45"/>
      <c r="Q390" s="45"/>
      <c r="R390" s="45"/>
      <c r="S390" s="45"/>
      <c r="T390" s="23"/>
    </row>
    <row r="391" spans="2:20" ht="25.5">
      <c r="B391" s="18"/>
      <c r="C391" s="21"/>
      <c r="D391" s="21"/>
      <c r="E391" s="20" t="s">
        <v>375</v>
      </c>
      <c r="F391" s="21"/>
      <c r="G391" s="21"/>
      <c r="H391" s="20"/>
      <c r="I391" s="21"/>
      <c r="J391" s="21"/>
      <c r="K391" s="20"/>
      <c r="L391" s="21"/>
      <c r="M391" s="21"/>
      <c r="N391" s="45"/>
      <c r="O391" s="45"/>
      <c r="P391" s="45"/>
      <c r="Q391" s="45"/>
      <c r="R391" s="45"/>
      <c r="S391" s="45"/>
      <c r="T391" s="21"/>
    </row>
    <row r="392" spans="2:20">
      <c r="B392" s="18"/>
      <c r="C392" s="21"/>
      <c r="D392" s="21"/>
      <c r="E392" s="20"/>
      <c r="F392" s="21"/>
      <c r="G392" s="21"/>
      <c r="H392" s="21"/>
      <c r="I392" s="21"/>
      <c r="J392" s="21"/>
      <c r="K392" s="21"/>
      <c r="L392" s="21"/>
      <c r="M392" s="21"/>
      <c r="N392" s="45"/>
      <c r="O392" s="45"/>
      <c r="P392" s="45"/>
      <c r="Q392" s="45"/>
      <c r="R392" s="45"/>
      <c r="S392" s="45"/>
      <c r="T392" s="21"/>
    </row>
    <row r="393" spans="2:20">
      <c r="B393" s="18"/>
      <c r="C393" s="21"/>
      <c r="D393" s="21"/>
      <c r="E393" s="20"/>
      <c r="F393" s="21"/>
      <c r="G393" s="21"/>
      <c r="H393" s="21"/>
      <c r="I393" s="21"/>
      <c r="J393" s="21"/>
      <c r="K393" s="21"/>
      <c r="L393" s="21"/>
      <c r="M393" s="21"/>
      <c r="N393" s="45"/>
      <c r="O393" s="45"/>
      <c r="P393" s="45"/>
      <c r="Q393" s="45"/>
      <c r="R393" s="45"/>
      <c r="S393" s="45"/>
      <c r="T393" s="21"/>
    </row>
    <row r="394" spans="2:20" ht="15.75" thickBot="1">
      <c r="B394" s="19"/>
      <c r="C394" s="22"/>
      <c r="D394" s="22"/>
      <c r="E394" s="16"/>
      <c r="F394" s="22"/>
      <c r="G394" s="22"/>
      <c r="H394" s="22"/>
      <c r="I394" s="22"/>
      <c r="J394" s="22"/>
      <c r="K394" s="22"/>
      <c r="L394" s="22"/>
      <c r="M394" s="22"/>
      <c r="N394" s="46"/>
      <c r="O394" s="46"/>
      <c r="P394" s="46"/>
      <c r="Q394" s="46"/>
      <c r="R394" s="46"/>
      <c r="S394" s="46"/>
      <c r="T394" s="22"/>
    </row>
    <row r="395" spans="2:20">
      <c r="B395" s="17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47"/>
    </row>
    <row r="396" spans="2:20" ht="63.75">
      <c r="B396" s="17">
        <v>65</v>
      </c>
      <c r="C396" s="20">
        <v>191</v>
      </c>
      <c r="D396" s="20" t="s">
        <v>242</v>
      </c>
      <c r="E396" s="20" t="s">
        <v>377</v>
      </c>
      <c r="F396" s="20" t="s">
        <v>24</v>
      </c>
      <c r="G396" s="20">
        <v>1</v>
      </c>
      <c r="H396" s="20" t="s">
        <v>173</v>
      </c>
      <c r="I396" s="20">
        <v>2.2599999999999998</v>
      </c>
      <c r="J396" s="20" t="s">
        <v>24</v>
      </c>
      <c r="K396" s="20">
        <v>69</v>
      </c>
      <c r="L396" s="20" t="s">
        <v>379</v>
      </c>
      <c r="M396" s="20" t="s">
        <v>142</v>
      </c>
      <c r="N396" s="20">
        <v>24</v>
      </c>
      <c r="O396" s="25">
        <v>31321</v>
      </c>
      <c r="P396" s="20" t="s">
        <v>175</v>
      </c>
      <c r="Q396" s="20">
        <v>1</v>
      </c>
      <c r="R396" s="20" t="s">
        <v>176</v>
      </c>
      <c r="S396" s="20">
        <v>63.06</v>
      </c>
      <c r="T396" s="48"/>
    </row>
    <row r="397" spans="2:20" ht="51">
      <c r="B397" s="18"/>
      <c r="C397" s="21"/>
      <c r="D397" s="21"/>
      <c r="E397" s="20" t="s">
        <v>378</v>
      </c>
      <c r="F397" s="21"/>
      <c r="G397" s="21"/>
      <c r="H397" s="20"/>
      <c r="I397" s="20"/>
      <c r="J397" s="21"/>
      <c r="K397" s="20">
        <v>43</v>
      </c>
      <c r="L397" s="20" t="s">
        <v>181</v>
      </c>
      <c r="M397" s="21"/>
      <c r="N397" s="21"/>
      <c r="O397" s="21"/>
      <c r="P397" s="21"/>
      <c r="Q397" s="21"/>
      <c r="R397" s="20" t="s">
        <v>137</v>
      </c>
      <c r="S397" s="21"/>
      <c r="T397" s="48"/>
    </row>
    <row r="398" spans="2:20">
      <c r="B398" s="18"/>
      <c r="C398" s="21"/>
      <c r="D398" s="21"/>
      <c r="E398" s="20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0"/>
      <c r="S398" s="21"/>
      <c r="T398" s="48"/>
    </row>
    <row r="399" spans="2:20">
      <c r="B399" s="18"/>
      <c r="C399" s="21"/>
      <c r="D399" s="21"/>
      <c r="E399" s="20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48"/>
    </row>
    <row r="400" spans="2:20" ht="15.75" thickBot="1">
      <c r="B400" s="19"/>
      <c r="C400" s="22"/>
      <c r="D400" s="22"/>
      <c r="E400" s="16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49"/>
    </row>
    <row r="401" spans="2:20">
      <c r="B401" s="17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47"/>
    </row>
    <row r="402" spans="2:20" ht="38.25">
      <c r="B402" s="17">
        <v>66</v>
      </c>
      <c r="C402" s="20">
        <v>190</v>
      </c>
      <c r="D402" s="25">
        <v>38781</v>
      </c>
      <c r="E402" s="20" t="s">
        <v>380</v>
      </c>
      <c r="F402" s="20" t="s">
        <v>24</v>
      </c>
      <c r="G402" s="20">
        <v>1</v>
      </c>
      <c r="H402" s="20" t="s">
        <v>381</v>
      </c>
      <c r="I402" s="20">
        <v>-20</v>
      </c>
      <c r="J402" s="20" t="s">
        <v>24</v>
      </c>
      <c r="K402" s="20">
        <v>70</v>
      </c>
      <c r="L402" s="20" t="s">
        <v>174</v>
      </c>
      <c r="M402" s="20" t="s">
        <v>142</v>
      </c>
      <c r="N402" s="20">
        <v>41</v>
      </c>
      <c r="O402" s="25">
        <v>31321</v>
      </c>
      <c r="P402" s="20" t="s">
        <v>382</v>
      </c>
      <c r="Q402" s="20">
        <v>1</v>
      </c>
      <c r="R402" s="20" t="s">
        <v>226</v>
      </c>
      <c r="S402" s="20">
        <v>20.2</v>
      </c>
      <c r="T402" s="48"/>
    </row>
    <row r="403" spans="2:20" ht="25.5">
      <c r="B403" s="17"/>
      <c r="C403" s="21"/>
      <c r="D403" s="21"/>
      <c r="E403" s="20"/>
      <c r="F403" s="21"/>
      <c r="G403" s="21"/>
      <c r="H403" s="20"/>
      <c r="I403" s="21"/>
      <c r="J403" s="21"/>
      <c r="K403" s="21"/>
      <c r="L403" s="20"/>
      <c r="M403" s="21"/>
      <c r="N403" s="21"/>
      <c r="O403" s="21"/>
      <c r="P403" s="20"/>
      <c r="Q403" s="21"/>
      <c r="R403" s="20" t="s">
        <v>137</v>
      </c>
      <c r="S403" s="21"/>
      <c r="T403" s="48"/>
    </row>
    <row r="404" spans="2:20">
      <c r="B404" s="18"/>
      <c r="C404" s="21"/>
      <c r="D404" s="21"/>
      <c r="E404" s="20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0"/>
      <c r="S404" s="21"/>
      <c r="T404" s="48"/>
    </row>
    <row r="405" spans="2:20" ht="15.75" thickBot="1">
      <c r="B405" s="19"/>
      <c r="C405" s="22"/>
      <c r="D405" s="22"/>
      <c r="E405" s="16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49"/>
    </row>
    <row r="406" spans="2:20">
      <c r="B406" s="27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47"/>
    </row>
    <row r="407" spans="2:20" ht="38.25">
      <c r="B407" s="17">
        <v>67</v>
      </c>
      <c r="C407" s="20">
        <v>189</v>
      </c>
      <c r="D407" s="25">
        <v>38781</v>
      </c>
      <c r="E407" s="20" t="s">
        <v>165</v>
      </c>
      <c r="F407" s="20" t="s">
        <v>24</v>
      </c>
      <c r="G407" s="20">
        <v>1</v>
      </c>
      <c r="H407" s="20" t="s">
        <v>168</v>
      </c>
      <c r="I407" s="20">
        <v>20</v>
      </c>
      <c r="J407" s="20" t="s">
        <v>24</v>
      </c>
      <c r="K407" s="20">
        <v>122</v>
      </c>
      <c r="L407" s="20" t="s">
        <v>384</v>
      </c>
      <c r="M407" s="20" t="s">
        <v>142</v>
      </c>
      <c r="N407" s="20">
        <v>48</v>
      </c>
      <c r="O407" s="25">
        <v>31321</v>
      </c>
      <c r="P407" s="20" t="s">
        <v>385</v>
      </c>
      <c r="Q407" s="20">
        <v>1</v>
      </c>
      <c r="R407" s="20" t="s">
        <v>170</v>
      </c>
      <c r="S407" s="20">
        <v>60.63</v>
      </c>
      <c r="T407" s="48"/>
    </row>
    <row r="408" spans="2:20" ht="38.25">
      <c r="B408" s="18"/>
      <c r="C408" s="21"/>
      <c r="D408" s="21"/>
      <c r="E408" s="20" t="s">
        <v>383</v>
      </c>
      <c r="F408" s="21"/>
      <c r="G408" s="21"/>
      <c r="H408" s="20" t="s">
        <v>137</v>
      </c>
      <c r="I408" s="21"/>
      <c r="J408" s="21"/>
      <c r="K408" s="21"/>
      <c r="L408" s="21"/>
      <c r="M408" s="21"/>
      <c r="N408" s="21"/>
      <c r="O408" s="21"/>
      <c r="P408" s="21"/>
      <c r="Q408" s="21"/>
      <c r="R408" s="20" t="s">
        <v>137</v>
      </c>
      <c r="S408" s="21"/>
      <c r="T408" s="48"/>
    </row>
    <row r="409" spans="2:20">
      <c r="B409" s="18"/>
      <c r="C409" s="21"/>
      <c r="D409" s="21"/>
      <c r="E409" s="20"/>
      <c r="F409" s="21"/>
      <c r="G409" s="21"/>
      <c r="H409" s="20"/>
      <c r="I409" s="21"/>
      <c r="J409" s="21"/>
      <c r="K409" s="21"/>
      <c r="L409" s="21"/>
      <c r="M409" s="21"/>
      <c r="N409" s="21"/>
      <c r="O409" s="21"/>
      <c r="P409" s="21"/>
      <c r="Q409" s="21"/>
      <c r="R409" s="20"/>
      <c r="S409" s="21"/>
      <c r="T409" s="48"/>
    </row>
    <row r="410" spans="2:20">
      <c r="B410" s="18"/>
      <c r="C410" s="21"/>
      <c r="D410" s="21"/>
      <c r="E410" s="20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48"/>
    </row>
    <row r="411" spans="2:20">
      <c r="B411" s="18"/>
      <c r="C411" s="21"/>
      <c r="D411" s="21"/>
      <c r="E411" s="20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48"/>
    </row>
    <row r="412" spans="2:20" ht="15.75" thickBot="1">
      <c r="B412" s="19"/>
      <c r="C412" s="22"/>
      <c r="D412" s="22"/>
      <c r="E412" s="16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49"/>
    </row>
    <row r="413" spans="2:20">
      <c r="B413" s="27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47"/>
    </row>
    <row r="414" spans="2:20" ht="38.25">
      <c r="B414" s="17">
        <v>72</v>
      </c>
      <c r="C414" s="20">
        <v>184</v>
      </c>
      <c r="D414" s="20"/>
      <c r="E414" s="20" t="s">
        <v>387</v>
      </c>
      <c r="F414" s="20" t="s">
        <v>24</v>
      </c>
      <c r="G414" s="20">
        <v>0.35</v>
      </c>
      <c r="H414" s="20" t="s">
        <v>388</v>
      </c>
      <c r="I414" s="20">
        <v>60.34</v>
      </c>
      <c r="J414" s="20" t="s">
        <v>24</v>
      </c>
      <c r="K414" s="20">
        <v>67</v>
      </c>
      <c r="L414" s="20" t="s">
        <v>174</v>
      </c>
      <c r="M414" s="20" t="s">
        <v>142</v>
      </c>
      <c r="N414" s="20">
        <v>18</v>
      </c>
      <c r="O414" s="25">
        <v>31321</v>
      </c>
      <c r="P414" s="20" t="s">
        <v>390</v>
      </c>
      <c r="Q414" s="20">
        <v>1</v>
      </c>
      <c r="R414" s="20" t="s">
        <v>388</v>
      </c>
      <c r="S414" s="20">
        <v>60.34</v>
      </c>
      <c r="T414" s="48"/>
    </row>
    <row r="415" spans="2:20" ht="25.5">
      <c r="B415" s="18"/>
      <c r="C415" s="21"/>
      <c r="D415" s="20" t="s">
        <v>386</v>
      </c>
      <c r="E415" s="20"/>
      <c r="F415" s="21"/>
      <c r="G415" s="21"/>
      <c r="H415" s="20" t="s">
        <v>137</v>
      </c>
      <c r="I415" s="21"/>
      <c r="J415" s="21"/>
      <c r="K415" s="20">
        <v>42</v>
      </c>
      <c r="L415" s="20" t="s">
        <v>389</v>
      </c>
      <c r="M415" s="21"/>
      <c r="N415" s="20">
        <v>54</v>
      </c>
      <c r="O415" s="21"/>
      <c r="P415" s="20" t="s">
        <v>391</v>
      </c>
      <c r="Q415" s="21"/>
      <c r="R415" s="20" t="s">
        <v>137</v>
      </c>
      <c r="S415" s="21"/>
      <c r="T415" s="48"/>
    </row>
    <row r="416" spans="2:20">
      <c r="B416" s="18"/>
      <c r="C416" s="21"/>
      <c r="D416" s="21"/>
      <c r="E416" s="20"/>
      <c r="F416" s="21"/>
      <c r="G416" s="21"/>
      <c r="H416" s="20"/>
      <c r="I416" s="21"/>
      <c r="J416" s="21"/>
      <c r="K416" s="21"/>
      <c r="L416" s="21"/>
      <c r="M416" s="21"/>
      <c r="N416" s="20"/>
      <c r="O416" s="21"/>
      <c r="P416" s="20"/>
      <c r="Q416" s="21"/>
      <c r="R416" s="20"/>
      <c r="S416" s="21"/>
      <c r="T416" s="48"/>
    </row>
    <row r="417" spans="2:20">
      <c r="B417" s="18"/>
      <c r="C417" s="21"/>
      <c r="D417" s="21"/>
      <c r="E417" s="20"/>
      <c r="F417" s="21"/>
      <c r="G417" s="21"/>
      <c r="H417" s="21"/>
      <c r="I417" s="21"/>
      <c r="J417" s="21"/>
      <c r="K417" s="21"/>
      <c r="L417" s="21"/>
      <c r="M417" s="21"/>
      <c r="N417" s="20"/>
      <c r="O417" s="21"/>
      <c r="P417" s="20"/>
      <c r="Q417" s="21"/>
      <c r="R417" s="21"/>
      <c r="S417" s="21"/>
      <c r="T417" s="48"/>
    </row>
    <row r="418" spans="2:20" ht="15.75" thickBot="1">
      <c r="B418" s="19"/>
      <c r="C418" s="22"/>
      <c r="D418" s="22"/>
      <c r="E418" s="16"/>
      <c r="F418" s="22"/>
      <c r="G418" s="22"/>
      <c r="H418" s="22"/>
      <c r="I418" s="22"/>
      <c r="J418" s="22"/>
      <c r="K418" s="22"/>
      <c r="L418" s="22"/>
      <c r="M418" s="22"/>
      <c r="N418" s="16"/>
      <c r="O418" s="22"/>
      <c r="P418" s="16"/>
      <c r="Q418" s="22"/>
      <c r="R418" s="22"/>
      <c r="S418" s="22"/>
      <c r="T418" s="49"/>
    </row>
    <row r="419" spans="2:20">
      <c r="B419" s="17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47"/>
    </row>
    <row r="420" spans="2:20" ht="38.25">
      <c r="B420" s="17">
        <v>73</v>
      </c>
      <c r="C420" s="20">
        <v>183</v>
      </c>
      <c r="D420" s="20" t="s">
        <v>392</v>
      </c>
      <c r="E420" s="20" t="s">
        <v>178</v>
      </c>
      <c r="F420" s="20" t="s">
        <v>24</v>
      </c>
      <c r="G420" s="20">
        <f>-9.3/8</f>
        <v>-1.1625000000000001</v>
      </c>
      <c r="H420" s="20" t="s">
        <v>261</v>
      </c>
      <c r="I420" s="20">
        <v>2.08</v>
      </c>
      <c r="J420" s="20" t="s">
        <v>24</v>
      </c>
      <c r="K420" s="20">
        <v>174</v>
      </c>
      <c r="L420" s="20" t="s">
        <v>394</v>
      </c>
      <c r="M420" s="20" t="s">
        <v>142</v>
      </c>
      <c r="N420" s="20">
        <v>42</v>
      </c>
      <c r="O420" s="25">
        <v>31321</v>
      </c>
      <c r="P420" s="20" t="s">
        <v>395</v>
      </c>
      <c r="Q420" s="20">
        <f>-14.2/7</f>
        <v>-2.0285714285714285</v>
      </c>
      <c r="R420" s="20" t="s">
        <v>261</v>
      </c>
      <c r="S420" s="20">
        <v>2.08</v>
      </c>
      <c r="T420" s="48"/>
    </row>
    <row r="421" spans="2:20" ht="25.5">
      <c r="B421" s="18"/>
      <c r="C421" s="21"/>
      <c r="D421" s="21"/>
      <c r="E421" s="20" t="s">
        <v>157</v>
      </c>
      <c r="F421" s="21"/>
      <c r="G421" s="21"/>
      <c r="H421" s="20" t="s">
        <v>137</v>
      </c>
      <c r="I421" s="20"/>
      <c r="J421" s="21"/>
      <c r="K421" s="20">
        <v>176</v>
      </c>
      <c r="L421" s="25">
        <v>37903</v>
      </c>
      <c r="M421" s="21"/>
      <c r="N421" s="20"/>
      <c r="O421" s="21"/>
      <c r="P421" s="20"/>
      <c r="Q421" s="21"/>
      <c r="R421" s="20" t="s">
        <v>137</v>
      </c>
      <c r="S421" s="20"/>
      <c r="T421" s="48"/>
    </row>
    <row r="422" spans="2:20" ht="25.5">
      <c r="B422" s="18"/>
      <c r="C422" s="21"/>
      <c r="D422" s="21"/>
      <c r="E422" s="20" t="s">
        <v>393</v>
      </c>
      <c r="F422" s="21"/>
      <c r="G422" s="21"/>
      <c r="H422" s="20"/>
      <c r="I422" s="21"/>
      <c r="J422" s="21"/>
      <c r="K422" s="20">
        <v>175</v>
      </c>
      <c r="L422" s="25">
        <v>37903</v>
      </c>
      <c r="M422" s="21"/>
      <c r="N422" s="20"/>
      <c r="O422" s="21"/>
      <c r="P422" s="21"/>
      <c r="Q422" s="21"/>
      <c r="R422" s="20"/>
      <c r="S422" s="21"/>
      <c r="T422" s="48"/>
    </row>
    <row r="423" spans="2:20">
      <c r="B423" s="18"/>
      <c r="C423" s="21"/>
      <c r="D423" s="21"/>
      <c r="E423" s="20"/>
      <c r="F423" s="21"/>
      <c r="G423" s="21"/>
      <c r="H423" s="21"/>
      <c r="I423" s="21"/>
      <c r="J423" s="21"/>
      <c r="K423" s="20">
        <v>161</v>
      </c>
      <c r="L423" s="20" t="s">
        <v>149</v>
      </c>
      <c r="M423" s="21"/>
      <c r="N423" s="21"/>
      <c r="O423" s="21"/>
      <c r="P423" s="21"/>
      <c r="Q423" s="21"/>
      <c r="R423" s="21"/>
      <c r="S423" s="21"/>
      <c r="T423" s="48"/>
    </row>
    <row r="424" spans="2:20">
      <c r="B424" s="18"/>
      <c r="C424" s="21"/>
      <c r="D424" s="21"/>
      <c r="E424" s="20"/>
      <c r="F424" s="21"/>
      <c r="G424" s="21"/>
      <c r="H424" s="21"/>
      <c r="I424" s="21"/>
      <c r="J424" s="21"/>
      <c r="K424" s="20"/>
      <c r="L424" s="21"/>
      <c r="M424" s="21"/>
      <c r="N424" s="21"/>
      <c r="O424" s="21"/>
      <c r="P424" s="21"/>
      <c r="Q424" s="21"/>
      <c r="R424" s="21"/>
      <c r="S424" s="21"/>
      <c r="T424" s="48"/>
    </row>
    <row r="425" spans="2:20" ht="15.75" thickBot="1">
      <c r="B425" s="19"/>
      <c r="C425" s="22"/>
      <c r="D425" s="22"/>
      <c r="E425" s="16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49"/>
    </row>
    <row r="426" spans="2:20">
      <c r="B426" s="17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44"/>
      <c r="P426" s="20"/>
      <c r="Q426" s="20"/>
      <c r="R426" s="20"/>
      <c r="S426" s="20"/>
      <c r="T426" s="23"/>
    </row>
    <row r="427" spans="2:20" ht="67.5">
      <c r="B427" s="17">
        <v>74</v>
      </c>
      <c r="C427" s="20">
        <v>182</v>
      </c>
      <c r="D427" s="20" t="s">
        <v>396</v>
      </c>
      <c r="E427" s="20" t="s">
        <v>397</v>
      </c>
      <c r="F427" s="20" t="s">
        <v>24</v>
      </c>
      <c r="G427" s="20">
        <v>0.5</v>
      </c>
      <c r="H427" s="20" t="s">
        <v>398</v>
      </c>
      <c r="I427" s="20" t="s">
        <v>399</v>
      </c>
      <c r="J427" s="20" t="s">
        <v>24</v>
      </c>
      <c r="K427" s="20">
        <v>121</v>
      </c>
      <c r="L427" s="25">
        <v>36535</v>
      </c>
      <c r="M427" s="20" t="s">
        <v>142</v>
      </c>
      <c r="N427" s="20">
        <v>13</v>
      </c>
      <c r="O427" s="45"/>
      <c r="P427" s="20" t="s">
        <v>400</v>
      </c>
      <c r="Q427" s="20">
        <v>1</v>
      </c>
      <c r="R427" s="20" t="s">
        <v>398</v>
      </c>
      <c r="S427" s="20" t="s">
        <v>399</v>
      </c>
      <c r="T427" s="23" t="s">
        <v>402</v>
      </c>
    </row>
    <row r="428" spans="2:20" ht="25.5">
      <c r="B428" s="18"/>
      <c r="C428" s="21"/>
      <c r="D428" s="20"/>
      <c r="E428" s="20"/>
      <c r="F428" s="21"/>
      <c r="G428" s="21"/>
      <c r="H428" s="20" t="s">
        <v>137</v>
      </c>
      <c r="I428" s="20"/>
      <c r="J428" s="21"/>
      <c r="K428" s="20">
        <v>152</v>
      </c>
      <c r="L428" s="20"/>
      <c r="M428" s="21"/>
      <c r="N428" s="21"/>
      <c r="O428" s="45"/>
      <c r="P428" s="20" t="s">
        <v>401</v>
      </c>
      <c r="Q428" s="21"/>
      <c r="R428" s="20" t="s">
        <v>137</v>
      </c>
      <c r="S428" s="20"/>
      <c r="T428" s="23"/>
    </row>
    <row r="429" spans="2:20">
      <c r="B429" s="18"/>
      <c r="C429" s="21"/>
      <c r="D429" s="21"/>
      <c r="E429" s="21"/>
      <c r="F429" s="21"/>
      <c r="G429" s="21"/>
      <c r="H429" s="20"/>
      <c r="I429" s="21"/>
      <c r="J429" s="21"/>
      <c r="K429" s="20">
        <v>63</v>
      </c>
      <c r="L429" s="20"/>
      <c r="M429" s="21"/>
      <c r="N429" s="21"/>
      <c r="O429" s="45"/>
      <c r="P429" s="20" t="s">
        <v>235</v>
      </c>
      <c r="Q429" s="21"/>
      <c r="R429" s="20"/>
      <c r="S429" s="21"/>
      <c r="T429" s="21"/>
    </row>
    <row r="430" spans="2:20">
      <c r="B430" s="18"/>
      <c r="C430" s="21"/>
      <c r="D430" s="21"/>
      <c r="E430" s="21"/>
      <c r="F430" s="21"/>
      <c r="G430" s="21"/>
      <c r="H430" s="21"/>
      <c r="I430" s="21"/>
      <c r="J430" s="21"/>
      <c r="K430" s="20"/>
      <c r="L430" s="21"/>
      <c r="M430" s="21"/>
      <c r="N430" s="21"/>
      <c r="O430" s="45"/>
      <c r="P430" s="20"/>
      <c r="Q430" s="21"/>
      <c r="R430" s="21"/>
      <c r="S430" s="21"/>
      <c r="T430" s="21"/>
    </row>
    <row r="431" spans="2:20" ht="15.75" thickBot="1">
      <c r="B431" s="19"/>
      <c r="C431" s="22"/>
      <c r="D431" s="22"/>
      <c r="E431" s="22"/>
      <c r="F431" s="22"/>
      <c r="G431" s="22"/>
      <c r="H431" s="22"/>
      <c r="I431" s="22"/>
      <c r="J431" s="22"/>
      <c r="K431" s="16"/>
      <c r="L431" s="22"/>
      <c r="M431" s="22"/>
      <c r="N431" s="22"/>
      <c r="O431" s="46"/>
      <c r="P431" s="22"/>
      <c r="Q431" s="22"/>
      <c r="R431" s="22"/>
      <c r="S431" s="22"/>
      <c r="T431" s="22"/>
    </row>
    <row r="432" spans="2:20">
      <c r="B432" s="17"/>
      <c r="C432" s="20"/>
      <c r="D432" s="20"/>
      <c r="E432" s="20"/>
      <c r="F432" s="20"/>
      <c r="G432" s="20"/>
      <c r="H432" s="20"/>
      <c r="I432" s="20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7"/>
    </row>
    <row r="433" spans="2:20" ht="38.25">
      <c r="B433" s="17">
        <v>75</v>
      </c>
      <c r="C433" s="20">
        <v>181</v>
      </c>
      <c r="D433" s="20" t="s">
        <v>403</v>
      </c>
      <c r="E433" s="20" t="s">
        <v>404</v>
      </c>
      <c r="F433" s="20" t="s">
        <v>24</v>
      </c>
      <c r="G433" s="20">
        <v>1</v>
      </c>
      <c r="H433" s="20" t="s">
        <v>405</v>
      </c>
      <c r="I433" s="20">
        <v>16</v>
      </c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8"/>
    </row>
    <row r="434" spans="2:20">
      <c r="B434" s="18"/>
      <c r="C434" s="21"/>
      <c r="D434" s="21"/>
      <c r="E434" s="20"/>
      <c r="F434" s="21"/>
      <c r="G434" s="21"/>
      <c r="H434" s="20" t="s">
        <v>137</v>
      </c>
      <c r="I434" s="20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8"/>
    </row>
    <row r="435" spans="2:20">
      <c r="B435" s="18"/>
      <c r="C435" s="21"/>
      <c r="D435" s="21"/>
      <c r="E435" s="21"/>
      <c r="F435" s="21"/>
      <c r="G435" s="21"/>
      <c r="H435" s="20"/>
      <c r="I435" s="21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8"/>
    </row>
    <row r="436" spans="2:20">
      <c r="B436" s="18"/>
      <c r="C436" s="21"/>
      <c r="D436" s="21"/>
      <c r="E436" s="21"/>
      <c r="F436" s="21"/>
      <c r="G436" s="21"/>
      <c r="H436" s="20"/>
      <c r="I436" s="21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8"/>
    </row>
    <row r="437" spans="2:20">
      <c r="B437" s="18"/>
      <c r="C437" s="21"/>
      <c r="D437" s="21"/>
      <c r="E437" s="21"/>
      <c r="F437" s="21"/>
      <c r="G437" s="21"/>
      <c r="H437" s="20"/>
      <c r="I437" s="21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8"/>
    </row>
    <row r="438" spans="2:20" ht="15.75" thickBot="1">
      <c r="B438" s="19"/>
      <c r="C438" s="22"/>
      <c r="D438" s="22"/>
      <c r="E438" s="22"/>
      <c r="F438" s="22"/>
      <c r="G438" s="22"/>
      <c r="H438" s="16"/>
      <c r="I438" s="22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9"/>
    </row>
    <row r="439" spans="2:20">
      <c r="B439" s="27"/>
      <c r="C439" s="28"/>
      <c r="D439" s="44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47"/>
    </row>
    <row r="440" spans="2:20" ht="38.25">
      <c r="B440" s="17">
        <v>76</v>
      </c>
      <c r="C440" s="20">
        <v>180</v>
      </c>
      <c r="D440" s="45"/>
      <c r="E440" s="20" t="s">
        <v>406</v>
      </c>
      <c r="F440" s="20" t="s">
        <v>24</v>
      </c>
      <c r="G440" s="20">
        <f>-12.1/2</f>
        <v>-6.05</v>
      </c>
      <c r="H440" s="20" t="s">
        <v>261</v>
      </c>
      <c r="I440" s="20" t="s">
        <v>407</v>
      </c>
      <c r="J440" s="20" t="s">
        <v>24</v>
      </c>
      <c r="K440" s="20">
        <v>118</v>
      </c>
      <c r="L440" s="20" t="s">
        <v>408</v>
      </c>
      <c r="M440" s="20" t="s">
        <v>142</v>
      </c>
      <c r="N440" s="20">
        <v>47</v>
      </c>
      <c r="O440" s="25">
        <v>31321</v>
      </c>
      <c r="P440" s="20" t="s">
        <v>409</v>
      </c>
      <c r="Q440" s="20">
        <f>-14.2/7</f>
        <v>-2.0285714285714285</v>
      </c>
      <c r="R440" s="20" t="s">
        <v>261</v>
      </c>
      <c r="S440" s="20">
        <v>24</v>
      </c>
      <c r="T440" s="48"/>
    </row>
    <row r="441" spans="2:20" ht="25.5">
      <c r="B441" s="18"/>
      <c r="C441" s="21"/>
      <c r="D441" s="45"/>
      <c r="E441" s="20"/>
      <c r="F441" s="21"/>
      <c r="G441" s="21"/>
      <c r="H441" s="20" t="s">
        <v>137</v>
      </c>
      <c r="I441" s="21"/>
      <c r="J441" s="21"/>
      <c r="K441" s="21"/>
      <c r="L441" s="21"/>
      <c r="M441" s="21"/>
      <c r="N441" s="21"/>
      <c r="O441" s="21"/>
      <c r="P441" s="20"/>
      <c r="Q441" s="21"/>
      <c r="R441" s="20" t="s">
        <v>137</v>
      </c>
      <c r="S441" s="21"/>
      <c r="T441" s="48"/>
    </row>
    <row r="442" spans="2:20" ht="15.75" thickBot="1">
      <c r="B442" s="19"/>
      <c r="C442" s="22"/>
      <c r="D442" s="46"/>
      <c r="E442" s="16"/>
      <c r="F442" s="22"/>
      <c r="G442" s="22"/>
      <c r="H442" s="16"/>
      <c r="I442" s="22"/>
      <c r="J442" s="22"/>
      <c r="K442" s="22"/>
      <c r="L442" s="22"/>
      <c r="M442" s="22"/>
      <c r="N442" s="22"/>
      <c r="O442" s="22"/>
      <c r="P442" s="22"/>
      <c r="Q442" s="22"/>
      <c r="R442" s="16"/>
      <c r="S442" s="22"/>
      <c r="T442" s="49"/>
    </row>
    <row r="443" spans="2:20">
      <c r="B443" s="17"/>
      <c r="C443" s="20"/>
      <c r="D443" s="20"/>
      <c r="E443" s="20"/>
      <c r="F443" s="20"/>
      <c r="G443" s="20"/>
      <c r="H443" s="20"/>
      <c r="I443" s="20"/>
      <c r="J443" s="20"/>
      <c r="K443" s="20"/>
      <c r="L443" s="44"/>
      <c r="M443" s="44"/>
      <c r="N443" s="44"/>
      <c r="O443" s="44"/>
      <c r="P443" s="44"/>
      <c r="Q443" s="44"/>
      <c r="R443" s="44"/>
      <c r="S443" s="44"/>
      <c r="T443" s="23"/>
    </row>
    <row r="444" spans="2:20" ht="54">
      <c r="B444" s="17">
        <v>77</v>
      </c>
      <c r="C444" s="20">
        <v>179</v>
      </c>
      <c r="D444" s="20" t="s">
        <v>410</v>
      </c>
      <c r="E444" s="20" t="s">
        <v>411</v>
      </c>
      <c r="F444" s="20" t="s">
        <v>24</v>
      </c>
      <c r="G444" s="20">
        <v>-50</v>
      </c>
      <c r="H444" s="20" t="s">
        <v>414</v>
      </c>
      <c r="I444" s="20">
        <v>34</v>
      </c>
      <c r="J444" s="20" t="s">
        <v>24</v>
      </c>
      <c r="K444" s="20">
        <v>45</v>
      </c>
      <c r="L444" s="45"/>
      <c r="M444" s="45"/>
      <c r="N444" s="45"/>
      <c r="O444" s="45"/>
      <c r="P444" s="45"/>
      <c r="Q444" s="45"/>
      <c r="R444" s="45"/>
      <c r="S444" s="45"/>
      <c r="T444" s="23" t="s">
        <v>415</v>
      </c>
    </row>
    <row r="445" spans="2:20" ht="38.25">
      <c r="B445" s="18"/>
      <c r="C445" s="21"/>
      <c r="D445" s="21"/>
      <c r="E445" s="20" t="s">
        <v>412</v>
      </c>
      <c r="F445" s="21"/>
      <c r="G445" s="21"/>
      <c r="H445" s="21"/>
      <c r="I445" s="21"/>
      <c r="J445" s="21"/>
      <c r="K445" s="21"/>
      <c r="L445" s="45"/>
      <c r="M445" s="45"/>
      <c r="N445" s="45"/>
      <c r="O445" s="45"/>
      <c r="P445" s="45"/>
      <c r="Q445" s="45"/>
      <c r="R445" s="45"/>
      <c r="S445" s="45"/>
      <c r="T445" s="23" t="s">
        <v>183</v>
      </c>
    </row>
    <row r="446" spans="2:20" ht="25.5">
      <c r="B446" s="18"/>
      <c r="C446" s="21"/>
      <c r="D446" s="21"/>
      <c r="E446" s="20" t="s">
        <v>413</v>
      </c>
      <c r="F446" s="21"/>
      <c r="G446" s="21"/>
      <c r="H446" s="21"/>
      <c r="I446" s="21"/>
      <c r="J446" s="21"/>
      <c r="K446" s="21"/>
      <c r="L446" s="45"/>
      <c r="M446" s="45"/>
      <c r="N446" s="45"/>
      <c r="O446" s="45"/>
      <c r="P446" s="45"/>
      <c r="Q446" s="45"/>
      <c r="R446" s="45"/>
      <c r="S446" s="45"/>
      <c r="T446" s="23"/>
    </row>
    <row r="447" spans="2:20" ht="15.75" thickBot="1">
      <c r="B447" s="19"/>
      <c r="C447" s="22"/>
      <c r="D447" s="22"/>
      <c r="E447" s="16"/>
      <c r="F447" s="22"/>
      <c r="G447" s="22"/>
      <c r="H447" s="22"/>
      <c r="I447" s="22"/>
      <c r="J447" s="22"/>
      <c r="K447" s="22"/>
      <c r="L447" s="46"/>
      <c r="M447" s="46"/>
      <c r="N447" s="46"/>
      <c r="O447" s="46"/>
      <c r="P447" s="46"/>
      <c r="Q447" s="46"/>
      <c r="R447" s="46"/>
      <c r="S447" s="46"/>
      <c r="T447" s="22"/>
    </row>
    <row r="448" spans="2:20">
      <c r="B448" s="17"/>
      <c r="C448" s="20"/>
      <c r="D448" s="44"/>
      <c r="E448" s="20"/>
      <c r="F448" s="20"/>
      <c r="G448" s="20"/>
      <c r="H448" s="20"/>
      <c r="I448" s="20"/>
      <c r="J448" s="20"/>
      <c r="K448" s="44"/>
      <c r="L448" s="44"/>
      <c r="M448" s="20"/>
      <c r="N448" s="20"/>
      <c r="O448" s="20"/>
      <c r="P448" s="20"/>
      <c r="Q448" s="20"/>
      <c r="R448" s="20"/>
      <c r="S448" s="20"/>
      <c r="T448" s="47"/>
    </row>
    <row r="449" spans="2:20" ht="51">
      <c r="B449" s="17">
        <v>78</v>
      </c>
      <c r="C449" s="20">
        <v>178</v>
      </c>
      <c r="D449" s="45"/>
      <c r="E449" s="20" t="s">
        <v>178</v>
      </c>
      <c r="F449" s="20" t="s">
        <v>24</v>
      </c>
      <c r="G449" s="20">
        <v>1</v>
      </c>
      <c r="H449" s="20" t="s">
        <v>417</v>
      </c>
      <c r="I449" s="20">
        <v>16</v>
      </c>
      <c r="J449" s="20" t="s">
        <v>24</v>
      </c>
      <c r="K449" s="45"/>
      <c r="L449" s="45"/>
      <c r="M449" s="20" t="s">
        <v>142</v>
      </c>
      <c r="N449" s="20">
        <v>45</v>
      </c>
      <c r="O449" s="25">
        <v>31321</v>
      </c>
      <c r="P449" s="20" t="s">
        <v>418</v>
      </c>
      <c r="Q449" s="20">
        <v>1</v>
      </c>
      <c r="R449" s="20" t="s">
        <v>417</v>
      </c>
      <c r="S449" s="20">
        <v>16</v>
      </c>
      <c r="T449" s="48"/>
    </row>
    <row r="450" spans="2:20" ht="38.25">
      <c r="B450" s="17"/>
      <c r="C450" s="21"/>
      <c r="D450" s="45"/>
      <c r="E450" s="20" t="s">
        <v>416</v>
      </c>
      <c r="F450" s="21"/>
      <c r="G450" s="21"/>
      <c r="H450" s="21"/>
      <c r="I450" s="21"/>
      <c r="J450" s="21"/>
      <c r="K450" s="45"/>
      <c r="L450" s="45"/>
      <c r="M450" s="21"/>
      <c r="N450" s="21"/>
      <c r="O450" s="21"/>
      <c r="P450" s="21"/>
      <c r="Q450" s="21"/>
      <c r="R450" s="21"/>
      <c r="S450" s="21"/>
      <c r="T450" s="48"/>
    </row>
    <row r="451" spans="2:20" ht="15.75" thickBot="1">
      <c r="B451" s="15"/>
      <c r="C451" s="22"/>
      <c r="D451" s="46"/>
      <c r="E451" s="16"/>
      <c r="F451" s="22"/>
      <c r="G451" s="22"/>
      <c r="H451" s="22"/>
      <c r="I451" s="22"/>
      <c r="J451" s="22"/>
      <c r="K451" s="46"/>
      <c r="L451" s="46"/>
      <c r="M451" s="22"/>
      <c r="N451" s="22"/>
      <c r="O451" s="22"/>
      <c r="P451" s="22"/>
      <c r="Q451" s="22"/>
      <c r="R451" s="22"/>
      <c r="S451" s="22"/>
      <c r="T451" s="49"/>
    </row>
    <row r="452" spans="2:20">
      <c r="B452" s="17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47"/>
    </row>
    <row r="453" spans="2:20" ht="51">
      <c r="B453" s="17">
        <v>79</v>
      </c>
      <c r="C453" s="20">
        <v>177</v>
      </c>
      <c r="D453" s="20" t="s">
        <v>419</v>
      </c>
      <c r="E453" s="20" t="s">
        <v>420</v>
      </c>
      <c r="F453" s="20" t="s">
        <v>24</v>
      </c>
      <c r="G453" s="20">
        <v>1</v>
      </c>
      <c r="H453" s="20" t="s">
        <v>417</v>
      </c>
      <c r="I453" s="20">
        <v>16</v>
      </c>
      <c r="J453" s="20" t="s">
        <v>24</v>
      </c>
      <c r="K453" s="20">
        <v>148</v>
      </c>
      <c r="L453" s="20" t="s">
        <v>421</v>
      </c>
      <c r="M453" s="20" t="s">
        <v>142</v>
      </c>
      <c r="N453" s="20">
        <v>45</v>
      </c>
      <c r="O453" s="25">
        <v>31321</v>
      </c>
      <c r="P453" s="20" t="s">
        <v>171</v>
      </c>
      <c r="Q453" s="20">
        <v>1</v>
      </c>
      <c r="R453" s="20" t="s">
        <v>417</v>
      </c>
      <c r="S453" s="20">
        <v>16</v>
      </c>
      <c r="T453" s="48"/>
    </row>
    <row r="454" spans="2:20" ht="15.75" thickBot="1">
      <c r="B454" s="19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16"/>
      <c r="Q454" s="22"/>
      <c r="R454" s="22"/>
      <c r="S454" s="22"/>
      <c r="T454" s="49"/>
    </row>
    <row r="455" spans="2:20">
      <c r="B455" s="17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47"/>
    </row>
    <row r="456" spans="2:20" ht="25.5">
      <c r="B456" s="17">
        <v>80</v>
      </c>
      <c r="C456" s="20">
        <v>176</v>
      </c>
      <c r="D456" s="25">
        <v>37903</v>
      </c>
      <c r="E456" s="20" t="s">
        <v>422</v>
      </c>
      <c r="F456" s="20" t="s">
        <v>24</v>
      </c>
      <c r="G456" s="20">
        <f>-6.1/4</f>
        <v>-1.5249999999999999</v>
      </c>
      <c r="H456" s="20" t="s">
        <v>261</v>
      </c>
      <c r="I456" s="20">
        <v>24</v>
      </c>
      <c r="J456" s="20" t="s">
        <v>24</v>
      </c>
      <c r="K456" s="20">
        <v>175161</v>
      </c>
      <c r="L456" s="25">
        <v>37903</v>
      </c>
      <c r="M456" s="20" t="s">
        <v>142</v>
      </c>
      <c r="N456" s="20">
        <v>42</v>
      </c>
      <c r="O456" s="25">
        <v>31321</v>
      </c>
      <c r="P456" s="20" t="s">
        <v>171</v>
      </c>
      <c r="Q456" s="20">
        <v>1</v>
      </c>
      <c r="R456" s="20" t="s">
        <v>261</v>
      </c>
      <c r="S456" s="20">
        <v>24</v>
      </c>
      <c r="T456" s="48"/>
    </row>
    <row r="457" spans="2:20">
      <c r="B457" s="18"/>
      <c r="C457" s="20"/>
      <c r="D457" s="21"/>
      <c r="E457" s="20"/>
      <c r="F457" s="21"/>
      <c r="G457" s="21"/>
      <c r="H457" s="21"/>
      <c r="I457" s="21"/>
      <c r="J457" s="21"/>
      <c r="K457" s="21"/>
      <c r="L457" s="20" t="s">
        <v>423</v>
      </c>
      <c r="M457" s="21"/>
      <c r="N457" s="21"/>
      <c r="O457" s="21"/>
      <c r="P457" s="20"/>
      <c r="Q457" s="21"/>
      <c r="R457" s="21"/>
      <c r="S457" s="21"/>
      <c r="T457" s="48"/>
    </row>
    <row r="458" spans="2:20" ht="15.75" thickBot="1">
      <c r="B458" s="19"/>
      <c r="C458" s="16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49"/>
    </row>
    <row r="459" spans="2:20">
      <c r="B459" s="17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47"/>
    </row>
    <row r="460" spans="2:20" ht="25.5">
      <c r="B460" s="17">
        <v>81</v>
      </c>
      <c r="C460" s="20">
        <v>175</v>
      </c>
      <c r="D460" s="25">
        <v>37903</v>
      </c>
      <c r="E460" s="20" t="s">
        <v>424</v>
      </c>
      <c r="F460" s="20" t="s">
        <v>24</v>
      </c>
      <c r="G460" s="20">
        <f>-12.1/2</f>
        <v>-6.05</v>
      </c>
      <c r="H460" s="20" t="s">
        <v>261</v>
      </c>
      <c r="I460" s="20">
        <v>24</v>
      </c>
      <c r="J460" s="20" t="s">
        <v>24</v>
      </c>
      <c r="K460" s="20">
        <v>161</v>
      </c>
      <c r="L460" s="20" t="s">
        <v>423</v>
      </c>
      <c r="M460" s="20" t="s">
        <v>142</v>
      </c>
      <c r="N460" s="20">
        <v>42</v>
      </c>
      <c r="O460" s="25">
        <v>31321</v>
      </c>
      <c r="P460" s="20" t="s">
        <v>171</v>
      </c>
      <c r="Q460" s="20">
        <v>1</v>
      </c>
      <c r="R460" s="20" t="s">
        <v>261</v>
      </c>
      <c r="S460" s="20">
        <v>24</v>
      </c>
      <c r="T460" s="48"/>
    </row>
    <row r="461" spans="2:20" ht="25.5">
      <c r="B461" s="18"/>
      <c r="C461" s="21"/>
      <c r="D461" s="21"/>
      <c r="E461" s="20"/>
      <c r="F461" s="21"/>
      <c r="G461" s="21"/>
      <c r="H461" s="20" t="s">
        <v>137</v>
      </c>
      <c r="I461" s="21"/>
      <c r="J461" s="21"/>
      <c r="K461" s="21"/>
      <c r="L461" s="21"/>
      <c r="M461" s="21"/>
      <c r="N461" s="21"/>
      <c r="O461" s="21"/>
      <c r="P461" s="20"/>
      <c r="Q461" s="21"/>
      <c r="R461" s="20" t="s">
        <v>137</v>
      </c>
      <c r="S461" s="21"/>
      <c r="T461" s="48"/>
    </row>
    <row r="462" spans="2:20" ht="15.75" thickBot="1">
      <c r="B462" s="19"/>
      <c r="C462" s="22"/>
      <c r="D462" s="22"/>
      <c r="E462" s="22"/>
      <c r="F462" s="22"/>
      <c r="G462" s="22"/>
      <c r="H462" s="16"/>
      <c r="I462" s="22"/>
      <c r="J462" s="22"/>
      <c r="K462" s="22"/>
      <c r="L462" s="22"/>
      <c r="M462" s="22"/>
      <c r="N462" s="22"/>
      <c r="O462" s="22"/>
      <c r="P462" s="22"/>
      <c r="Q462" s="22"/>
      <c r="R462" s="16"/>
      <c r="S462" s="22"/>
      <c r="T462" s="49"/>
    </row>
    <row r="463" spans="2:20">
      <c r="B463" s="17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47"/>
    </row>
    <row r="464" spans="2:20" ht="38.25">
      <c r="B464" s="17">
        <v>82</v>
      </c>
      <c r="C464" s="20">
        <v>174</v>
      </c>
      <c r="D464" s="20" t="s">
        <v>394</v>
      </c>
      <c r="E464" s="20" t="s">
        <v>425</v>
      </c>
      <c r="F464" s="20" t="s">
        <v>24</v>
      </c>
      <c r="G464" s="20" t="s">
        <v>426</v>
      </c>
      <c r="H464" s="20" t="s">
        <v>171</v>
      </c>
      <c r="I464" s="20">
        <v>24</v>
      </c>
      <c r="J464" s="20" t="s">
        <v>24</v>
      </c>
      <c r="K464" s="20">
        <v>161</v>
      </c>
      <c r="L464" s="20" t="s">
        <v>423</v>
      </c>
      <c r="M464" s="20" t="s">
        <v>142</v>
      </c>
      <c r="N464" s="20">
        <v>42</v>
      </c>
      <c r="O464" s="25">
        <v>31321</v>
      </c>
      <c r="P464" s="20" t="s">
        <v>171</v>
      </c>
      <c r="Q464" s="20">
        <v>1</v>
      </c>
      <c r="R464" s="20" t="s">
        <v>171</v>
      </c>
      <c r="S464" s="20">
        <v>24</v>
      </c>
      <c r="T464" s="48"/>
    </row>
    <row r="465" spans="2:20">
      <c r="B465" s="18"/>
      <c r="C465" s="21"/>
      <c r="D465" s="21"/>
      <c r="E465" s="20" t="s">
        <v>137</v>
      </c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0"/>
      <c r="Q465" s="21"/>
      <c r="R465" s="21"/>
      <c r="S465" s="21"/>
      <c r="T465" s="48"/>
    </row>
    <row r="466" spans="2:20" ht="15.75" thickBot="1">
      <c r="B466" s="19"/>
      <c r="C466" s="22"/>
      <c r="D466" s="22"/>
      <c r="E466" s="16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49"/>
    </row>
    <row r="467" spans="2:20">
      <c r="B467" s="27"/>
      <c r="C467" s="28"/>
      <c r="D467" s="28"/>
      <c r="E467" s="28"/>
      <c r="F467" s="28"/>
      <c r="G467" s="28"/>
      <c r="H467" s="28"/>
      <c r="I467" s="28"/>
      <c r="J467" s="28"/>
      <c r="K467" s="44"/>
      <c r="L467" s="44"/>
      <c r="M467" s="44"/>
      <c r="N467" s="44"/>
      <c r="O467" s="44"/>
      <c r="P467" s="44"/>
      <c r="Q467" s="44"/>
      <c r="R467" s="44"/>
      <c r="S467" s="44"/>
      <c r="T467" s="47"/>
    </row>
    <row r="468" spans="2:20" ht="38.25">
      <c r="B468" s="17">
        <v>83</v>
      </c>
      <c r="C468" s="20">
        <v>173</v>
      </c>
      <c r="D468" s="25">
        <v>37838</v>
      </c>
      <c r="E468" s="20" t="s">
        <v>427</v>
      </c>
      <c r="F468" s="20" t="s">
        <v>24</v>
      </c>
      <c r="G468" s="20">
        <v>1</v>
      </c>
      <c r="H468" s="20" t="s">
        <v>224</v>
      </c>
      <c r="I468" s="20">
        <v>20.2</v>
      </c>
      <c r="J468" s="20" t="s">
        <v>24</v>
      </c>
      <c r="K468" s="45"/>
      <c r="L468" s="45"/>
      <c r="M468" s="45"/>
      <c r="N468" s="45"/>
      <c r="O468" s="45"/>
      <c r="P468" s="45"/>
      <c r="Q468" s="45"/>
      <c r="R468" s="45"/>
      <c r="S468" s="45"/>
      <c r="T468" s="48"/>
    </row>
    <row r="469" spans="2:20">
      <c r="B469" s="18"/>
      <c r="C469" s="21"/>
      <c r="D469" s="21"/>
      <c r="E469" s="20"/>
      <c r="F469" s="21"/>
      <c r="G469" s="21"/>
      <c r="H469" s="20" t="s">
        <v>137</v>
      </c>
      <c r="I469" s="21"/>
      <c r="J469" s="21"/>
      <c r="K469" s="45"/>
      <c r="L469" s="45"/>
      <c r="M469" s="45"/>
      <c r="N469" s="45"/>
      <c r="O469" s="45"/>
      <c r="P469" s="45"/>
      <c r="Q469" s="45"/>
      <c r="R469" s="45"/>
      <c r="S469" s="45"/>
      <c r="T469" s="48"/>
    </row>
    <row r="470" spans="2:20">
      <c r="B470" s="18"/>
      <c r="C470" s="21"/>
      <c r="D470" s="21"/>
      <c r="E470" s="20"/>
      <c r="F470" s="21"/>
      <c r="G470" s="21"/>
      <c r="H470" s="20"/>
      <c r="I470" s="21"/>
      <c r="J470" s="21"/>
      <c r="K470" s="45"/>
      <c r="L470" s="45"/>
      <c r="M470" s="45"/>
      <c r="N470" s="45"/>
      <c r="O470" s="45"/>
      <c r="P470" s="45"/>
      <c r="Q470" s="45"/>
      <c r="R470" s="45"/>
      <c r="S470" s="45"/>
      <c r="T470" s="48"/>
    </row>
    <row r="471" spans="2:20">
      <c r="B471" s="18"/>
      <c r="C471" s="21"/>
      <c r="D471" s="21"/>
      <c r="E471" s="20"/>
      <c r="F471" s="21"/>
      <c r="G471" s="21"/>
      <c r="H471" s="21"/>
      <c r="I471" s="21"/>
      <c r="J471" s="21"/>
      <c r="K471" s="45"/>
      <c r="L471" s="45"/>
      <c r="M471" s="45"/>
      <c r="N471" s="45"/>
      <c r="O471" s="45"/>
      <c r="P471" s="45"/>
      <c r="Q471" s="45"/>
      <c r="R471" s="45"/>
      <c r="S471" s="45"/>
      <c r="T471" s="48"/>
    </row>
    <row r="472" spans="2:20">
      <c r="B472" s="18"/>
      <c r="C472" s="21"/>
      <c r="D472" s="21"/>
      <c r="E472" s="20"/>
      <c r="F472" s="21"/>
      <c r="G472" s="21"/>
      <c r="H472" s="21"/>
      <c r="I472" s="21"/>
      <c r="J472" s="21"/>
      <c r="K472" s="45"/>
      <c r="L472" s="45"/>
      <c r="M472" s="45"/>
      <c r="N472" s="45"/>
      <c r="O472" s="45"/>
      <c r="P472" s="45"/>
      <c r="Q472" s="45"/>
      <c r="R472" s="45"/>
      <c r="S472" s="45"/>
      <c r="T472" s="48"/>
    </row>
    <row r="473" spans="2:20">
      <c r="B473" s="18"/>
      <c r="C473" s="21"/>
      <c r="D473" s="21"/>
      <c r="E473" s="20"/>
      <c r="F473" s="21"/>
      <c r="G473" s="21"/>
      <c r="H473" s="21"/>
      <c r="I473" s="21"/>
      <c r="J473" s="21"/>
      <c r="K473" s="45"/>
      <c r="L473" s="45"/>
      <c r="M473" s="45"/>
      <c r="N473" s="45"/>
      <c r="O473" s="45"/>
      <c r="P473" s="45"/>
      <c r="Q473" s="45"/>
      <c r="R473" s="45"/>
      <c r="S473" s="45"/>
      <c r="T473" s="48"/>
    </row>
    <row r="474" spans="2:20">
      <c r="B474" s="18"/>
      <c r="C474" s="21"/>
      <c r="D474" s="21"/>
      <c r="E474" s="20"/>
      <c r="F474" s="21"/>
      <c r="G474" s="21"/>
      <c r="H474" s="21"/>
      <c r="I474" s="21"/>
      <c r="J474" s="21"/>
      <c r="K474" s="45"/>
      <c r="L474" s="45"/>
      <c r="M474" s="45"/>
      <c r="N474" s="45"/>
      <c r="O474" s="45"/>
      <c r="P474" s="45"/>
      <c r="Q474" s="45"/>
      <c r="R474" s="45"/>
      <c r="S474" s="45"/>
      <c r="T474" s="48"/>
    </row>
    <row r="475" spans="2:20">
      <c r="B475" s="18"/>
      <c r="C475" s="21"/>
      <c r="D475" s="21"/>
      <c r="E475" s="20"/>
      <c r="F475" s="21"/>
      <c r="G475" s="21"/>
      <c r="H475" s="21"/>
      <c r="I475" s="21"/>
      <c r="J475" s="21"/>
      <c r="K475" s="45"/>
      <c r="L475" s="45"/>
      <c r="M475" s="45"/>
      <c r="N475" s="45"/>
      <c r="O475" s="45"/>
      <c r="P475" s="45"/>
      <c r="Q475" s="45"/>
      <c r="R475" s="45"/>
      <c r="S475" s="45"/>
      <c r="T475" s="48"/>
    </row>
    <row r="476" spans="2:20" ht="15.75" thickBot="1">
      <c r="B476" s="19"/>
      <c r="C476" s="22"/>
      <c r="D476" s="22"/>
      <c r="E476" s="16"/>
      <c r="F476" s="22"/>
      <c r="G476" s="22"/>
      <c r="H476" s="22"/>
      <c r="I476" s="22"/>
      <c r="J476" s="22"/>
      <c r="K476" s="46"/>
      <c r="L476" s="46"/>
      <c r="M476" s="46"/>
      <c r="N476" s="46"/>
      <c r="O476" s="46"/>
      <c r="P476" s="46"/>
      <c r="Q476" s="46"/>
      <c r="R476" s="46"/>
      <c r="S476" s="46"/>
      <c r="T476" s="49"/>
    </row>
    <row r="477" spans="2:20">
      <c r="B477" s="17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44"/>
      <c r="T477" s="47" t="s">
        <v>434</v>
      </c>
    </row>
    <row r="478" spans="2:20" ht="51">
      <c r="B478" s="17">
        <v>84</v>
      </c>
      <c r="C478" s="20">
        <v>172</v>
      </c>
      <c r="D478" s="20" t="s">
        <v>428</v>
      </c>
      <c r="E478" s="20" t="s">
        <v>178</v>
      </c>
      <c r="F478" s="20" t="s">
        <v>24</v>
      </c>
      <c r="G478" s="20">
        <f>-21.13/2</f>
        <v>-10.565</v>
      </c>
      <c r="H478" s="20" t="s">
        <v>430</v>
      </c>
      <c r="I478" s="20">
        <v>9.35</v>
      </c>
      <c r="J478" s="20" t="s">
        <v>24</v>
      </c>
      <c r="K478" s="20">
        <v>158</v>
      </c>
      <c r="L478" s="20" t="s">
        <v>431</v>
      </c>
      <c r="M478" s="20" t="s">
        <v>142</v>
      </c>
      <c r="N478" s="20">
        <v>44</v>
      </c>
      <c r="O478" s="25">
        <v>31321</v>
      </c>
      <c r="P478" s="20" t="s">
        <v>432</v>
      </c>
      <c r="Q478" s="20">
        <f>-28.4/7</f>
        <v>-4.0571428571428569</v>
      </c>
      <c r="R478" s="20" t="s">
        <v>433</v>
      </c>
      <c r="S478" s="45"/>
      <c r="T478" s="48"/>
    </row>
    <row r="479" spans="2:20">
      <c r="B479" s="17"/>
      <c r="C479" s="21"/>
      <c r="D479" s="21"/>
      <c r="E479" s="20" t="s">
        <v>157</v>
      </c>
      <c r="F479" s="21"/>
      <c r="G479" s="20"/>
      <c r="H479" s="20" t="s">
        <v>137</v>
      </c>
      <c r="I479" s="21"/>
      <c r="J479" s="21"/>
      <c r="K479" s="20">
        <v>33</v>
      </c>
      <c r="L479" s="25">
        <v>33523</v>
      </c>
      <c r="M479" s="21"/>
      <c r="N479" s="21"/>
      <c r="O479" s="21"/>
      <c r="P479" s="20"/>
      <c r="Q479" s="21"/>
      <c r="R479" s="21"/>
      <c r="S479" s="45"/>
      <c r="T479" s="48"/>
    </row>
    <row r="480" spans="2:20" ht="25.5">
      <c r="B480" s="17"/>
      <c r="C480" s="21"/>
      <c r="D480" s="21"/>
      <c r="E480" s="20" t="s">
        <v>429</v>
      </c>
      <c r="F480" s="21"/>
      <c r="G480" s="21"/>
      <c r="H480" s="20"/>
      <c r="I480" s="21"/>
      <c r="J480" s="21"/>
      <c r="K480" s="20">
        <v>34</v>
      </c>
      <c r="L480" s="21"/>
      <c r="M480" s="21"/>
      <c r="N480" s="21"/>
      <c r="O480" s="21"/>
      <c r="P480" s="21"/>
      <c r="Q480" s="21"/>
      <c r="R480" s="21"/>
      <c r="S480" s="45"/>
      <c r="T480" s="48"/>
    </row>
    <row r="481" spans="2:20">
      <c r="B481" s="18"/>
      <c r="C481" s="21"/>
      <c r="D481" s="21"/>
      <c r="E481" s="20"/>
      <c r="F481" s="21"/>
      <c r="G481" s="21"/>
      <c r="H481" s="21"/>
      <c r="I481" s="21"/>
      <c r="J481" s="21"/>
      <c r="K481" s="20">
        <v>24</v>
      </c>
      <c r="L481" s="21"/>
      <c r="M481" s="21"/>
      <c r="N481" s="21"/>
      <c r="O481" s="21"/>
      <c r="P481" s="21"/>
      <c r="Q481" s="21"/>
      <c r="R481" s="21"/>
      <c r="S481" s="45"/>
      <c r="T481" s="48"/>
    </row>
    <row r="482" spans="2:20">
      <c r="B482" s="18"/>
      <c r="C482" s="21"/>
      <c r="D482" s="21"/>
      <c r="E482" s="20"/>
      <c r="F482" s="21"/>
      <c r="G482" s="21"/>
      <c r="H482" s="21"/>
      <c r="I482" s="21"/>
      <c r="J482" s="21"/>
      <c r="K482" s="20">
        <v>19</v>
      </c>
      <c r="L482" s="21"/>
      <c r="M482" s="21"/>
      <c r="N482" s="21"/>
      <c r="O482" s="21"/>
      <c r="P482" s="21"/>
      <c r="Q482" s="21"/>
      <c r="R482" s="21"/>
      <c r="S482" s="45"/>
      <c r="T482" s="48"/>
    </row>
    <row r="483" spans="2:20">
      <c r="B483" s="18"/>
      <c r="C483" s="21"/>
      <c r="D483" s="21"/>
      <c r="E483" s="20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45"/>
      <c r="T483" s="48"/>
    </row>
    <row r="484" spans="2:20">
      <c r="B484" s="18"/>
      <c r="C484" s="21"/>
      <c r="D484" s="21"/>
      <c r="E484" s="20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45"/>
      <c r="T484" s="48"/>
    </row>
    <row r="485" spans="2:20">
      <c r="B485" s="18"/>
      <c r="C485" s="21"/>
      <c r="D485" s="21"/>
      <c r="E485" s="20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45"/>
      <c r="T485" s="48"/>
    </row>
    <row r="486" spans="2:20">
      <c r="B486" s="18"/>
      <c r="C486" s="21"/>
      <c r="D486" s="21"/>
      <c r="E486" s="20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45"/>
      <c r="T486" s="48"/>
    </row>
    <row r="487" spans="2:20">
      <c r="B487" s="18"/>
      <c r="C487" s="21"/>
      <c r="D487" s="21"/>
      <c r="E487" s="20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45"/>
      <c r="T487" s="48"/>
    </row>
    <row r="488" spans="2:20" ht="15.75" thickBot="1">
      <c r="B488" s="19"/>
      <c r="C488" s="22"/>
      <c r="D488" s="22"/>
      <c r="E488" s="16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46"/>
      <c r="T488" s="49"/>
    </row>
    <row r="489" spans="2:20">
      <c r="B489" s="17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47"/>
    </row>
    <row r="490" spans="2:20" ht="51">
      <c r="B490" s="17">
        <v>85</v>
      </c>
      <c r="C490" s="20">
        <v>171</v>
      </c>
      <c r="D490" s="20" t="s">
        <v>231</v>
      </c>
      <c r="E490" s="20" t="s">
        <v>435</v>
      </c>
      <c r="F490" s="20" t="s">
        <v>24</v>
      </c>
      <c r="G490" s="20">
        <f>-3.1/2</f>
        <v>-1.55</v>
      </c>
      <c r="H490" s="20">
        <f>-3.1/2</f>
        <v>-1.55</v>
      </c>
      <c r="I490" s="20">
        <v>38.31</v>
      </c>
      <c r="J490" s="20" t="s">
        <v>24</v>
      </c>
      <c r="K490" s="20">
        <v>77</v>
      </c>
      <c r="L490" s="20" t="s">
        <v>231</v>
      </c>
      <c r="M490" s="20" t="s">
        <v>142</v>
      </c>
      <c r="N490" s="20">
        <v>11</v>
      </c>
      <c r="O490" s="25">
        <v>31321</v>
      </c>
      <c r="P490" s="20" t="s">
        <v>437</v>
      </c>
      <c r="Q490" s="20" t="s">
        <v>438</v>
      </c>
      <c r="R490" s="20" t="s">
        <v>321</v>
      </c>
      <c r="S490" s="20">
        <v>38.31</v>
      </c>
      <c r="T490" s="48"/>
    </row>
    <row r="491" spans="2:20" ht="25.5">
      <c r="B491" s="18"/>
      <c r="C491" s="21"/>
      <c r="D491" s="21"/>
      <c r="E491" s="20" t="s">
        <v>436</v>
      </c>
      <c r="F491" s="21"/>
      <c r="G491" s="21"/>
      <c r="H491" s="21"/>
      <c r="I491" s="21"/>
      <c r="J491" s="21"/>
      <c r="K491" s="20">
        <v>76</v>
      </c>
      <c r="L491" s="21"/>
      <c r="M491" s="21"/>
      <c r="N491" s="21"/>
      <c r="O491" s="21"/>
      <c r="P491" s="20" t="s">
        <v>137</v>
      </c>
      <c r="Q491" s="21"/>
      <c r="R491" s="21"/>
      <c r="S491" s="21"/>
      <c r="T491" s="48"/>
    </row>
    <row r="492" spans="2:20">
      <c r="B492" s="18"/>
      <c r="C492" s="21"/>
      <c r="D492" s="21"/>
      <c r="E492" s="20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0"/>
      <c r="Q492" s="21"/>
      <c r="R492" s="21"/>
      <c r="S492" s="21"/>
      <c r="T492" s="48"/>
    </row>
    <row r="493" spans="2:20">
      <c r="B493" s="18"/>
      <c r="C493" s="21"/>
      <c r="D493" s="21"/>
      <c r="E493" s="20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0"/>
      <c r="Q493" s="21"/>
      <c r="R493" s="21"/>
      <c r="S493" s="21"/>
      <c r="T493" s="48"/>
    </row>
    <row r="494" spans="2:20">
      <c r="B494" s="18"/>
      <c r="C494" s="21"/>
      <c r="D494" s="21"/>
      <c r="E494" s="20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48"/>
    </row>
    <row r="495" spans="2:20">
      <c r="B495" s="18"/>
      <c r="C495" s="21"/>
      <c r="D495" s="21"/>
      <c r="E495" s="20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48"/>
    </row>
    <row r="496" spans="2:20">
      <c r="B496" s="18"/>
      <c r="C496" s="21"/>
      <c r="D496" s="21"/>
      <c r="E496" s="20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48"/>
    </row>
    <row r="497" spans="2:20">
      <c r="B497" s="18"/>
      <c r="C497" s="21"/>
      <c r="D497" s="21"/>
      <c r="E497" s="20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48"/>
    </row>
    <row r="498" spans="2:20" ht="15.75" thickBot="1">
      <c r="B498" s="19"/>
      <c r="C498" s="22"/>
      <c r="D498" s="22"/>
      <c r="E498" s="16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49"/>
    </row>
    <row r="499" spans="2:20">
      <c r="B499" s="27"/>
      <c r="C499" s="28"/>
      <c r="D499" s="28"/>
      <c r="E499" s="28"/>
      <c r="F499" s="28"/>
      <c r="G499" s="28"/>
      <c r="H499" s="28"/>
      <c r="I499" s="28"/>
      <c r="J499" s="28"/>
      <c r="K499" s="44"/>
      <c r="L499" s="44"/>
      <c r="M499" s="28"/>
      <c r="N499" s="28"/>
      <c r="O499" s="28"/>
      <c r="P499" s="28"/>
      <c r="Q499" s="28"/>
      <c r="R499" s="28"/>
      <c r="S499" s="28"/>
      <c r="T499" s="47"/>
    </row>
    <row r="500" spans="2:20" ht="25.5">
      <c r="B500" s="17">
        <v>87</v>
      </c>
      <c r="C500" s="20">
        <v>169</v>
      </c>
      <c r="D500" s="20" t="s">
        <v>275</v>
      </c>
      <c r="E500" s="20" t="s">
        <v>171</v>
      </c>
      <c r="F500" s="20" t="s">
        <v>24</v>
      </c>
      <c r="G500" s="20">
        <v>1</v>
      </c>
      <c r="H500" s="20" t="s">
        <v>439</v>
      </c>
      <c r="I500" s="20">
        <v>7</v>
      </c>
      <c r="J500" s="20" t="s">
        <v>24</v>
      </c>
      <c r="K500" s="45"/>
      <c r="L500" s="45"/>
      <c r="M500" s="20" t="s">
        <v>142</v>
      </c>
      <c r="N500" s="20">
        <v>69</v>
      </c>
      <c r="O500" s="25">
        <v>31321</v>
      </c>
      <c r="P500" s="20" t="s">
        <v>171</v>
      </c>
      <c r="Q500" s="20">
        <v>1</v>
      </c>
      <c r="R500" s="20" t="s">
        <v>440</v>
      </c>
      <c r="S500" s="20">
        <v>24</v>
      </c>
      <c r="T500" s="48"/>
    </row>
    <row r="501" spans="2:20">
      <c r="B501" s="18"/>
      <c r="C501" s="21"/>
      <c r="D501" s="21"/>
      <c r="E501" s="20"/>
      <c r="F501" s="21"/>
      <c r="G501" s="21"/>
      <c r="H501" s="20" t="s">
        <v>137</v>
      </c>
      <c r="I501" s="21"/>
      <c r="J501" s="21"/>
      <c r="K501" s="45"/>
      <c r="L501" s="45"/>
      <c r="M501" s="21"/>
      <c r="N501" s="21"/>
      <c r="O501" s="20"/>
      <c r="P501" s="20"/>
      <c r="Q501" s="21"/>
      <c r="R501" s="20"/>
      <c r="S501" s="21"/>
      <c r="T501" s="48"/>
    </row>
    <row r="502" spans="2:20">
      <c r="B502" s="18"/>
      <c r="C502" s="21"/>
      <c r="D502" s="21"/>
      <c r="E502" s="20"/>
      <c r="F502" s="21"/>
      <c r="G502" s="21"/>
      <c r="H502" s="20"/>
      <c r="I502" s="21"/>
      <c r="J502" s="21"/>
      <c r="K502" s="45"/>
      <c r="L502" s="45"/>
      <c r="M502" s="21"/>
      <c r="N502" s="21"/>
      <c r="O502" s="21"/>
      <c r="P502" s="21"/>
      <c r="Q502" s="21"/>
      <c r="R502" s="21"/>
      <c r="S502" s="21"/>
      <c r="T502" s="48"/>
    </row>
    <row r="503" spans="2:20" ht="15.75" thickBot="1">
      <c r="B503" s="19"/>
      <c r="C503" s="22"/>
      <c r="D503" s="22"/>
      <c r="E503" s="16"/>
      <c r="F503" s="22"/>
      <c r="G503" s="22"/>
      <c r="H503" s="22"/>
      <c r="I503" s="22"/>
      <c r="J503" s="22"/>
      <c r="K503" s="46"/>
      <c r="L503" s="46"/>
      <c r="M503" s="22"/>
      <c r="N503" s="22"/>
      <c r="O503" s="22"/>
      <c r="P503" s="22"/>
      <c r="Q503" s="22"/>
      <c r="R503" s="22"/>
      <c r="S503" s="22"/>
      <c r="T503" s="49"/>
    </row>
    <row r="504" spans="2:20">
      <c r="B504" s="17"/>
      <c r="C504" s="20"/>
      <c r="D504" s="44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47"/>
    </row>
    <row r="505" spans="2:20" ht="38.25">
      <c r="B505" s="17">
        <v>88</v>
      </c>
      <c r="C505" s="20">
        <v>168</v>
      </c>
      <c r="D505" s="45"/>
      <c r="E505" s="20" t="s">
        <v>441</v>
      </c>
      <c r="F505" s="20" t="s">
        <v>24</v>
      </c>
      <c r="G505" s="20">
        <v>23.34</v>
      </c>
      <c r="H505" s="20" t="s">
        <v>261</v>
      </c>
      <c r="I505" s="20">
        <v>24</v>
      </c>
      <c r="J505" s="20" t="s">
        <v>24</v>
      </c>
      <c r="K505" s="20">
        <v>40</v>
      </c>
      <c r="L505" s="20" t="s">
        <v>384</v>
      </c>
      <c r="M505" s="20" t="s">
        <v>142</v>
      </c>
      <c r="N505" s="20">
        <v>42</v>
      </c>
      <c r="O505" s="25">
        <v>31321</v>
      </c>
      <c r="P505" s="20" t="s">
        <v>442</v>
      </c>
      <c r="Q505" s="20">
        <v>1</v>
      </c>
      <c r="R505" s="20" t="s">
        <v>261</v>
      </c>
      <c r="S505" s="20">
        <v>24</v>
      </c>
      <c r="T505" s="48"/>
    </row>
    <row r="506" spans="2:20" ht="25.5">
      <c r="B506" s="18"/>
      <c r="C506" s="21"/>
      <c r="D506" s="45"/>
      <c r="E506" s="20"/>
      <c r="F506" s="21"/>
      <c r="G506" s="21"/>
      <c r="H506" s="20" t="s">
        <v>137</v>
      </c>
      <c r="I506" s="21"/>
      <c r="J506" s="21"/>
      <c r="K506" s="20">
        <v>123</v>
      </c>
      <c r="L506" s="21"/>
      <c r="M506" s="21"/>
      <c r="N506" s="20">
        <v>42</v>
      </c>
      <c r="O506" s="21"/>
      <c r="P506" s="20"/>
      <c r="Q506" s="21"/>
      <c r="R506" s="20" t="s">
        <v>137</v>
      </c>
      <c r="S506" s="21"/>
      <c r="T506" s="48"/>
    </row>
    <row r="507" spans="2:20">
      <c r="B507" s="18"/>
      <c r="C507" s="21"/>
      <c r="D507" s="45"/>
      <c r="E507" s="31"/>
      <c r="F507" s="21"/>
      <c r="G507" s="21"/>
      <c r="H507" s="20"/>
      <c r="I507" s="21"/>
      <c r="J507" s="21"/>
      <c r="K507" s="21"/>
      <c r="L507" s="21"/>
      <c r="M507" s="21"/>
      <c r="N507" s="21"/>
      <c r="O507" s="21"/>
      <c r="P507" s="21"/>
      <c r="Q507" s="21"/>
      <c r="R507" s="20"/>
      <c r="S507" s="21"/>
      <c r="T507" s="48"/>
    </row>
    <row r="508" spans="2:20">
      <c r="B508" s="18"/>
      <c r="C508" s="21"/>
      <c r="D508" s="45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0"/>
      <c r="S508" s="21"/>
      <c r="T508" s="48"/>
    </row>
    <row r="509" spans="2:20" ht="15.75" thickBot="1">
      <c r="B509" s="19"/>
      <c r="C509" s="22"/>
      <c r="D509" s="46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16"/>
      <c r="S509" s="22"/>
      <c r="T509" s="49"/>
    </row>
    <row r="510" spans="2:20">
      <c r="B510" s="17"/>
      <c r="C510" s="20"/>
      <c r="D510" s="20"/>
      <c r="E510" s="20"/>
      <c r="F510" s="20"/>
      <c r="G510" s="20"/>
      <c r="H510" s="20"/>
      <c r="I510" s="20"/>
      <c r="J510" s="20"/>
      <c r="K510" s="20"/>
      <c r="L510" s="44"/>
      <c r="M510" s="20"/>
      <c r="N510" s="20"/>
      <c r="O510" s="20"/>
      <c r="P510" s="20"/>
      <c r="Q510" s="20"/>
      <c r="R510" s="20"/>
      <c r="S510" s="20"/>
      <c r="T510" s="47"/>
    </row>
    <row r="511" spans="2:20" ht="38.25">
      <c r="B511" s="17">
        <v>89</v>
      </c>
      <c r="C511" s="20">
        <v>167</v>
      </c>
      <c r="D511" s="20" t="s">
        <v>443</v>
      </c>
      <c r="E511" s="20" t="s">
        <v>444</v>
      </c>
      <c r="F511" s="20" t="s">
        <v>24</v>
      </c>
      <c r="G511" s="20">
        <v>1.67</v>
      </c>
      <c r="H511" s="20" t="s">
        <v>261</v>
      </c>
      <c r="I511" s="20">
        <v>24</v>
      </c>
      <c r="J511" s="20" t="s">
        <v>24</v>
      </c>
      <c r="K511" s="20">
        <v>161</v>
      </c>
      <c r="L511" s="45"/>
      <c r="M511" s="20" t="s">
        <v>142</v>
      </c>
      <c r="N511" s="20">
        <v>42</v>
      </c>
      <c r="O511" s="25">
        <v>31321</v>
      </c>
      <c r="P511" s="20" t="s">
        <v>442</v>
      </c>
      <c r="Q511" s="20">
        <v>1</v>
      </c>
      <c r="R511" s="20" t="s">
        <v>261</v>
      </c>
      <c r="S511" s="20">
        <v>24</v>
      </c>
      <c r="T511" s="48"/>
    </row>
    <row r="512" spans="2:20" ht="25.5">
      <c r="B512" s="18"/>
      <c r="C512" s="21"/>
      <c r="D512" s="21"/>
      <c r="E512" s="20" t="s">
        <v>137</v>
      </c>
      <c r="F512" s="21"/>
      <c r="G512" s="20" t="s">
        <v>137</v>
      </c>
      <c r="H512" s="20" t="s">
        <v>137</v>
      </c>
      <c r="I512" s="21"/>
      <c r="J512" s="21"/>
      <c r="K512" s="21"/>
      <c r="L512" s="45"/>
      <c r="M512" s="21"/>
      <c r="N512" s="21"/>
      <c r="O512" s="21"/>
      <c r="P512" s="20"/>
      <c r="Q512" s="21"/>
      <c r="R512" s="20" t="s">
        <v>137</v>
      </c>
      <c r="S512" s="21"/>
      <c r="T512" s="48"/>
    </row>
    <row r="513" spans="2:20">
      <c r="B513" s="18"/>
      <c r="C513" s="21"/>
      <c r="D513" s="21"/>
      <c r="E513" s="20"/>
      <c r="F513" s="21"/>
      <c r="G513" s="20"/>
      <c r="H513" s="20"/>
      <c r="I513" s="21"/>
      <c r="J513" s="21"/>
      <c r="K513" s="21"/>
      <c r="L513" s="45"/>
      <c r="M513" s="21"/>
      <c r="N513" s="21"/>
      <c r="O513" s="21"/>
      <c r="P513" s="21"/>
      <c r="Q513" s="21"/>
      <c r="R513" s="20"/>
      <c r="S513" s="21"/>
      <c r="T513" s="48"/>
    </row>
    <row r="514" spans="2:20" ht="15.75" thickBot="1">
      <c r="B514" s="19"/>
      <c r="C514" s="22"/>
      <c r="D514" s="22"/>
      <c r="E514" s="16"/>
      <c r="F514" s="22"/>
      <c r="G514" s="22"/>
      <c r="H514" s="22"/>
      <c r="I514" s="22"/>
      <c r="J514" s="22"/>
      <c r="K514" s="22"/>
      <c r="L514" s="46"/>
      <c r="M514" s="22"/>
      <c r="N514" s="22"/>
      <c r="O514" s="22"/>
      <c r="P514" s="22"/>
      <c r="Q514" s="22"/>
      <c r="R514" s="16"/>
      <c r="S514" s="22"/>
      <c r="T514" s="49"/>
    </row>
    <row r="515" spans="2:20">
      <c r="B515" s="17"/>
      <c r="C515" s="20"/>
      <c r="D515" s="44"/>
      <c r="E515" s="20"/>
      <c r="F515" s="20"/>
      <c r="G515" s="20"/>
      <c r="H515" s="20"/>
      <c r="I515" s="20"/>
      <c r="J515" s="20"/>
      <c r="K515" s="20"/>
      <c r="L515" s="44"/>
      <c r="M515" s="20"/>
      <c r="N515" s="20"/>
      <c r="O515" s="20"/>
      <c r="P515" s="20"/>
      <c r="Q515" s="20"/>
      <c r="R515" s="20"/>
      <c r="S515" s="20"/>
      <c r="T515" s="47"/>
    </row>
    <row r="516" spans="2:20" ht="38.25">
      <c r="B516" s="17">
        <v>90</v>
      </c>
      <c r="C516" s="20">
        <v>166</v>
      </c>
      <c r="D516" s="45"/>
      <c r="E516" s="20" t="s">
        <v>445</v>
      </c>
      <c r="F516" s="20" t="s">
        <v>24</v>
      </c>
      <c r="G516" s="20">
        <v>8.34</v>
      </c>
      <c r="H516" s="20" t="s">
        <v>261</v>
      </c>
      <c r="I516" s="20">
        <v>24</v>
      </c>
      <c r="J516" s="20" t="s">
        <v>24</v>
      </c>
      <c r="K516" s="20">
        <v>161</v>
      </c>
      <c r="L516" s="45"/>
      <c r="M516" s="20" t="s">
        <v>142</v>
      </c>
      <c r="N516" s="20">
        <v>42</v>
      </c>
      <c r="O516" s="25">
        <v>31321</v>
      </c>
      <c r="P516" s="20" t="s">
        <v>171</v>
      </c>
      <c r="Q516" s="20">
        <v>1</v>
      </c>
      <c r="R516" s="20" t="s">
        <v>261</v>
      </c>
      <c r="S516" s="20">
        <v>24</v>
      </c>
      <c r="T516" s="48"/>
    </row>
    <row r="517" spans="2:20" ht="25.5">
      <c r="B517" s="18"/>
      <c r="C517" s="21"/>
      <c r="D517" s="45"/>
      <c r="E517" s="20"/>
      <c r="F517" s="21"/>
      <c r="G517" s="20"/>
      <c r="H517" s="20" t="s">
        <v>137</v>
      </c>
      <c r="I517" s="21"/>
      <c r="J517" s="21"/>
      <c r="K517" s="20">
        <v>165</v>
      </c>
      <c r="L517" s="45"/>
      <c r="M517" s="21"/>
      <c r="N517" s="21"/>
      <c r="O517" s="21"/>
      <c r="P517" s="20"/>
      <c r="Q517" s="21"/>
      <c r="R517" s="20" t="s">
        <v>137</v>
      </c>
      <c r="S517" s="21"/>
      <c r="T517" s="48"/>
    </row>
    <row r="518" spans="2:20">
      <c r="B518" s="18"/>
      <c r="C518" s="21"/>
      <c r="D518" s="45"/>
      <c r="E518" s="20"/>
      <c r="F518" s="21"/>
      <c r="G518" s="20"/>
      <c r="H518" s="20"/>
      <c r="I518" s="21"/>
      <c r="J518" s="21"/>
      <c r="K518" s="21"/>
      <c r="L518" s="45"/>
      <c r="M518" s="21"/>
      <c r="N518" s="21"/>
      <c r="O518" s="21"/>
      <c r="P518" s="21"/>
      <c r="Q518" s="21"/>
      <c r="R518" s="20"/>
      <c r="S518" s="21"/>
      <c r="T518" s="48"/>
    </row>
    <row r="519" spans="2:20">
      <c r="B519" s="18"/>
      <c r="C519" s="21"/>
      <c r="D519" s="45"/>
      <c r="E519" s="20"/>
      <c r="F519" s="21"/>
      <c r="G519" s="20"/>
      <c r="H519" s="21"/>
      <c r="I519" s="21"/>
      <c r="J519" s="21"/>
      <c r="K519" s="21"/>
      <c r="L519" s="45"/>
      <c r="M519" s="21"/>
      <c r="N519" s="21"/>
      <c r="O519" s="21"/>
      <c r="P519" s="21"/>
      <c r="Q519" s="21"/>
      <c r="R519" s="21"/>
      <c r="S519" s="21"/>
      <c r="T519" s="48"/>
    </row>
    <row r="520" spans="2:20" ht="15.75" thickBot="1">
      <c r="B520" s="19"/>
      <c r="C520" s="22"/>
      <c r="D520" s="46"/>
      <c r="E520" s="22"/>
      <c r="F520" s="22"/>
      <c r="G520" s="16"/>
      <c r="H520" s="22"/>
      <c r="I520" s="22"/>
      <c r="J520" s="22"/>
      <c r="K520" s="22"/>
      <c r="L520" s="46"/>
      <c r="M520" s="22"/>
      <c r="N520" s="22"/>
      <c r="O520" s="22"/>
      <c r="P520" s="22"/>
      <c r="Q520" s="22"/>
      <c r="R520" s="22"/>
      <c r="S520" s="22"/>
      <c r="T520" s="49"/>
    </row>
    <row r="521" spans="2:20">
      <c r="B521" s="17"/>
      <c r="C521" s="20"/>
      <c r="D521" s="44"/>
      <c r="E521" s="20"/>
      <c r="F521" s="20"/>
      <c r="G521" s="20"/>
      <c r="H521" s="20"/>
      <c r="I521" s="20"/>
      <c r="J521" s="20"/>
      <c r="K521" s="20"/>
      <c r="L521" s="44"/>
      <c r="M521" s="44"/>
      <c r="N521" s="20"/>
      <c r="O521" s="20"/>
      <c r="P521" s="20"/>
      <c r="Q521" s="20"/>
      <c r="R521" s="20"/>
      <c r="S521" s="20"/>
      <c r="T521" s="47"/>
    </row>
    <row r="522" spans="2:20" ht="38.25">
      <c r="B522" s="17">
        <v>91</v>
      </c>
      <c r="C522" s="20">
        <v>165</v>
      </c>
      <c r="D522" s="45"/>
      <c r="E522" s="20" t="s">
        <v>446</v>
      </c>
      <c r="F522" s="20" t="s">
        <v>24</v>
      </c>
      <c r="G522" s="20">
        <f>-8.1/3</f>
        <v>-2.6999999999999997</v>
      </c>
      <c r="H522" s="20" t="s">
        <v>261</v>
      </c>
      <c r="I522" s="20">
        <v>24</v>
      </c>
      <c r="J522" s="20" t="s">
        <v>24</v>
      </c>
      <c r="K522" s="20">
        <v>161</v>
      </c>
      <c r="L522" s="45"/>
      <c r="M522" s="45"/>
      <c r="N522" s="20">
        <v>42</v>
      </c>
      <c r="O522" s="25">
        <v>31321</v>
      </c>
      <c r="P522" s="20" t="s">
        <v>171</v>
      </c>
      <c r="Q522" s="20">
        <v>1</v>
      </c>
      <c r="R522" s="20" t="s">
        <v>261</v>
      </c>
      <c r="S522" s="20">
        <v>24</v>
      </c>
      <c r="T522" s="48"/>
    </row>
    <row r="523" spans="2:20" ht="25.5">
      <c r="B523" s="18"/>
      <c r="C523" s="21"/>
      <c r="D523" s="45"/>
      <c r="E523" s="20"/>
      <c r="F523" s="21"/>
      <c r="G523" s="21"/>
      <c r="H523" s="20" t="s">
        <v>137</v>
      </c>
      <c r="I523" s="21"/>
      <c r="J523" s="21"/>
      <c r="K523" s="20"/>
      <c r="L523" s="45"/>
      <c r="M523" s="45"/>
      <c r="N523" s="21"/>
      <c r="O523" s="21"/>
      <c r="P523" s="21"/>
      <c r="Q523" s="21"/>
      <c r="R523" s="20" t="s">
        <v>137</v>
      </c>
      <c r="S523" s="20"/>
      <c r="T523" s="48"/>
    </row>
    <row r="524" spans="2:20" ht="15.75" thickBot="1">
      <c r="B524" s="19"/>
      <c r="C524" s="22"/>
      <c r="D524" s="46"/>
      <c r="E524" s="22"/>
      <c r="F524" s="22"/>
      <c r="G524" s="22"/>
      <c r="H524" s="22"/>
      <c r="I524" s="22"/>
      <c r="J524" s="22"/>
      <c r="K524" s="22"/>
      <c r="L524" s="46"/>
      <c r="M524" s="46"/>
      <c r="N524" s="22"/>
      <c r="O524" s="22"/>
      <c r="P524" s="22"/>
      <c r="Q524" s="22"/>
      <c r="R524" s="16"/>
      <c r="S524" s="22"/>
      <c r="T524" s="49"/>
    </row>
    <row r="525" spans="2:20">
      <c r="B525" s="27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44"/>
      <c r="N525" s="44"/>
      <c r="O525" s="44"/>
      <c r="P525" s="44"/>
      <c r="Q525" s="44"/>
      <c r="R525" s="44"/>
      <c r="S525" s="44"/>
      <c r="T525" s="29"/>
    </row>
    <row r="526" spans="2:20" ht="54">
      <c r="B526" s="17">
        <v>92</v>
      </c>
      <c r="C526" s="20">
        <v>164</v>
      </c>
      <c r="D526" s="20" t="s">
        <v>447</v>
      </c>
      <c r="E526" s="20" t="s">
        <v>178</v>
      </c>
      <c r="F526" s="20" t="s">
        <v>24</v>
      </c>
      <c r="G526" s="20">
        <v>0.5</v>
      </c>
      <c r="H526" s="20" t="s">
        <v>180</v>
      </c>
      <c r="I526" s="20">
        <v>68</v>
      </c>
      <c r="J526" s="20" t="s">
        <v>24</v>
      </c>
      <c r="K526" s="20">
        <v>45</v>
      </c>
      <c r="L526" s="25">
        <v>34669</v>
      </c>
      <c r="M526" s="45"/>
      <c r="N526" s="45"/>
      <c r="O526" s="45"/>
      <c r="P526" s="45"/>
      <c r="Q526" s="45"/>
      <c r="R526" s="45"/>
      <c r="S526" s="45"/>
      <c r="T526" s="23" t="s">
        <v>449</v>
      </c>
    </row>
    <row r="527" spans="2:20" ht="27">
      <c r="B527" s="18"/>
      <c r="C527" s="21"/>
      <c r="D527" s="21"/>
      <c r="E527" s="20" t="s">
        <v>448</v>
      </c>
      <c r="F527" s="21"/>
      <c r="G527" s="21"/>
      <c r="H527" s="21"/>
      <c r="I527" s="21"/>
      <c r="J527" s="21"/>
      <c r="K527" s="21"/>
      <c r="L527" s="21"/>
      <c r="M527" s="45"/>
      <c r="N527" s="45"/>
      <c r="O527" s="45"/>
      <c r="P527" s="45"/>
      <c r="Q527" s="45"/>
      <c r="R527" s="45"/>
      <c r="S527" s="45"/>
      <c r="T527" s="23" t="s">
        <v>183</v>
      </c>
    </row>
    <row r="528" spans="2:20" ht="51">
      <c r="B528" s="18"/>
      <c r="C528" s="21"/>
      <c r="D528" s="21"/>
      <c r="E528" s="20" t="s">
        <v>179</v>
      </c>
      <c r="F528" s="21"/>
      <c r="G528" s="21"/>
      <c r="H528" s="21"/>
      <c r="I528" s="21"/>
      <c r="J528" s="21"/>
      <c r="K528" s="21"/>
      <c r="L528" s="21"/>
      <c r="M528" s="45"/>
      <c r="N528" s="45"/>
      <c r="O528" s="45"/>
      <c r="P528" s="45"/>
      <c r="Q528" s="45"/>
      <c r="R528" s="45"/>
      <c r="S528" s="45"/>
      <c r="T528" s="21"/>
    </row>
    <row r="529" spans="2:20">
      <c r="B529" s="18"/>
      <c r="C529" s="21"/>
      <c r="D529" s="21"/>
      <c r="E529" s="20"/>
      <c r="F529" s="21"/>
      <c r="G529" s="21"/>
      <c r="H529" s="21"/>
      <c r="I529" s="21"/>
      <c r="J529" s="21"/>
      <c r="K529" s="21"/>
      <c r="L529" s="21"/>
      <c r="M529" s="45"/>
      <c r="N529" s="45"/>
      <c r="O529" s="45"/>
      <c r="P529" s="45"/>
      <c r="Q529" s="45"/>
      <c r="R529" s="45"/>
      <c r="S529" s="45"/>
      <c r="T529" s="21"/>
    </row>
    <row r="530" spans="2:20">
      <c r="B530" s="18"/>
      <c r="C530" s="21"/>
      <c r="D530" s="21"/>
      <c r="E530" s="20"/>
      <c r="F530" s="21"/>
      <c r="G530" s="21"/>
      <c r="H530" s="21"/>
      <c r="I530" s="21"/>
      <c r="J530" s="21"/>
      <c r="K530" s="21"/>
      <c r="L530" s="21"/>
      <c r="M530" s="45"/>
      <c r="N530" s="45"/>
      <c r="O530" s="45"/>
      <c r="P530" s="45"/>
      <c r="Q530" s="45"/>
      <c r="R530" s="45"/>
      <c r="S530" s="45"/>
      <c r="T530" s="21"/>
    </row>
    <row r="531" spans="2:20" ht="15.75" thickBot="1">
      <c r="B531" s="19"/>
      <c r="C531" s="22"/>
      <c r="D531" s="22"/>
      <c r="E531" s="16"/>
      <c r="F531" s="22"/>
      <c r="G531" s="22"/>
      <c r="H531" s="22"/>
      <c r="I531" s="22"/>
      <c r="J531" s="22"/>
      <c r="K531" s="22"/>
      <c r="L531" s="22"/>
      <c r="M531" s="46"/>
      <c r="N531" s="46"/>
      <c r="O531" s="46"/>
      <c r="P531" s="46"/>
      <c r="Q531" s="46"/>
      <c r="R531" s="46"/>
      <c r="S531" s="46"/>
      <c r="T531" s="22"/>
    </row>
    <row r="532" spans="2:20">
      <c r="B532" s="17"/>
      <c r="C532" s="20"/>
      <c r="D532" s="20"/>
      <c r="E532" s="20"/>
      <c r="F532" s="20"/>
      <c r="G532" s="20"/>
      <c r="H532" s="20"/>
      <c r="I532" s="20"/>
      <c r="J532" s="44"/>
      <c r="K532" s="44"/>
      <c r="L532" s="44"/>
      <c r="M532" s="20"/>
      <c r="N532" s="44"/>
      <c r="O532" s="20"/>
      <c r="P532" s="20"/>
      <c r="Q532" s="20"/>
      <c r="R532" s="20"/>
      <c r="S532" s="20"/>
      <c r="T532" s="47"/>
    </row>
    <row r="533" spans="2:20" ht="51">
      <c r="B533" s="17">
        <v>93</v>
      </c>
      <c r="C533" s="20">
        <v>163</v>
      </c>
      <c r="D533" s="20" t="s">
        <v>327</v>
      </c>
      <c r="E533" s="20" t="s">
        <v>178</v>
      </c>
      <c r="F533" s="20" t="s">
        <v>24</v>
      </c>
      <c r="G533" s="20">
        <f>-31.1/3</f>
        <v>-10.366666666666667</v>
      </c>
      <c r="H533" s="20" t="s">
        <v>451</v>
      </c>
      <c r="I533" s="20" t="s">
        <v>452</v>
      </c>
      <c r="J533" s="45"/>
      <c r="K533" s="45"/>
      <c r="L533" s="45"/>
      <c r="M533" s="20" t="s">
        <v>142</v>
      </c>
      <c r="N533" s="45"/>
      <c r="O533" s="25">
        <v>31321</v>
      </c>
      <c r="P533" s="20" t="s">
        <v>453</v>
      </c>
      <c r="Q533" s="20">
        <f>-33.1/3</f>
        <v>-11.033333333333333</v>
      </c>
      <c r="R533" s="20" t="s">
        <v>255</v>
      </c>
      <c r="S533" s="20">
        <v>85.16</v>
      </c>
      <c r="T533" s="48"/>
    </row>
    <row r="534" spans="2:20">
      <c r="B534" s="18"/>
      <c r="C534" s="21"/>
      <c r="D534" s="21"/>
      <c r="E534" s="20" t="s">
        <v>157</v>
      </c>
      <c r="F534" s="21"/>
      <c r="G534" s="21"/>
      <c r="H534" s="20" t="s">
        <v>137</v>
      </c>
      <c r="I534" s="20"/>
      <c r="J534" s="45"/>
      <c r="K534" s="45"/>
      <c r="L534" s="45"/>
      <c r="M534" s="21"/>
      <c r="N534" s="45"/>
      <c r="O534" s="20"/>
      <c r="P534" s="20"/>
      <c r="Q534" s="21"/>
      <c r="R534" s="21"/>
      <c r="S534" s="21"/>
      <c r="T534" s="48"/>
    </row>
    <row r="535" spans="2:20" ht="38.25">
      <c r="B535" s="18"/>
      <c r="C535" s="21"/>
      <c r="D535" s="21"/>
      <c r="E535" s="20" t="s">
        <v>450</v>
      </c>
      <c r="F535" s="21"/>
      <c r="G535" s="21"/>
      <c r="H535" s="20"/>
      <c r="I535" s="21"/>
      <c r="J535" s="45"/>
      <c r="K535" s="45"/>
      <c r="L535" s="45"/>
      <c r="M535" s="21"/>
      <c r="N535" s="45"/>
      <c r="O535" s="21"/>
      <c r="P535" s="21"/>
      <c r="Q535" s="21"/>
      <c r="R535" s="21"/>
      <c r="S535" s="21"/>
      <c r="T535" s="48"/>
    </row>
    <row r="536" spans="2:20">
      <c r="B536" s="18"/>
      <c r="C536" s="21"/>
      <c r="D536" s="21"/>
      <c r="E536" s="20"/>
      <c r="F536" s="21"/>
      <c r="G536" s="21"/>
      <c r="H536" s="21"/>
      <c r="I536" s="21"/>
      <c r="J536" s="45"/>
      <c r="K536" s="45"/>
      <c r="L536" s="45"/>
      <c r="M536" s="21"/>
      <c r="N536" s="45"/>
      <c r="O536" s="21"/>
      <c r="P536" s="21"/>
      <c r="Q536" s="21"/>
      <c r="R536" s="21"/>
      <c r="S536" s="21"/>
      <c r="T536" s="48"/>
    </row>
    <row r="537" spans="2:20">
      <c r="B537" s="18"/>
      <c r="C537" s="21"/>
      <c r="D537" s="21"/>
      <c r="E537" s="20"/>
      <c r="F537" s="21"/>
      <c r="G537" s="21"/>
      <c r="H537" s="21"/>
      <c r="I537" s="21"/>
      <c r="J537" s="45"/>
      <c r="K537" s="45"/>
      <c r="L537" s="45"/>
      <c r="M537" s="21"/>
      <c r="N537" s="45"/>
      <c r="O537" s="21"/>
      <c r="P537" s="21"/>
      <c r="Q537" s="21"/>
      <c r="R537" s="21"/>
      <c r="S537" s="21"/>
      <c r="T537" s="48"/>
    </row>
    <row r="538" spans="2:20" ht="15.75" thickBot="1">
      <c r="B538" s="19"/>
      <c r="C538" s="22"/>
      <c r="D538" s="22"/>
      <c r="E538" s="16"/>
      <c r="F538" s="22"/>
      <c r="G538" s="22"/>
      <c r="H538" s="22"/>
      <c r="I538" s="22"/>
      <c r="J538" s="46"/>
      <c r="K538" s="46"/>
      <c r="L538" s="46"/>
      <c r="M538" s="22"/>
      <c r="N538" s="46"/>
      <c r="O538" s="22"/>
      <c r="P538" s="22"/>
      <c r="Q538" s="22"/>
      <c r="R538" s="22"/>
      <c r="S538" s="22"/>
      <c r="T538" s="49"/>
    </row>
    <row r="539" spans="2:20">
      <c r="B539" s="17"/>
      <c r="C539" s="20"/>
      <c r="D539" s="20"/>
      <c r="E539" s="20"/>
      <c r="F539" s="20"/>
      <c r="G539" s="20"/>
      <c r="H539" s="20"/>
      <c r="I539" s="20"/>
      <c r="J539" s="44"/>
      <c r="K539" s="44"/>
      <c r="L539" s="44"/>
      <c r="M539" s="20"/>
      <c r="N539" s="44"/>
      <c r="O539" s="20"/>
      <c r="P539" s="20"/>
      <c r="Q539" s="20"/>
      <c r="R539" s="20"/>
      <c r="S539" s="20"/>
      <c r="T539" s="47"/>
    </row>
    <row r="540" spans="2:20" ht="51">
      <c r="B540" s="17">
        <v>94</v>
      </c>
      <c r="C540" s="20">
        <v>162</v>
      </c>
      <c r="D540" s="20" t="s">
        <v>327</v>
      </c>
      <c r="E540" s="20" t="s">
        <v>178</v>
      </c>
      <c r="F540" s="20" t="s">
        <v>24</v>
      </c>
      <c r="G540" s="20">
        <v>1</v>
      </c>
      <c r="H540" s="20" t="s">
        <v>455</v>
      </c>
      <c r="I540" s="20">
        <v>16</v>
      </c>
      <c r="J540" s="45"/>
      <c r="K540" s="45"/>
      <c r="L540" s="45"/>
      <c r="M540" s="20" t="s">
        <v>142</v>
      </c>
      <c r="N540" s="45"/>
      <c r="O540" s="25">
        <v>31321</v>
      </c>
      <c r="P540" s="20" t="s">
        <v>456</v>
      </c>
      <c r="Q540" s="20">
        <v>1</v>
      </c>
      <c r="R540" s="20" t="s">
        <v>457</v>
      </c>
      <c r="S540" s="20">
        <v>16</v>
      </c>
      <c r="T540" s="48"/>
    </row>
    <row r="541" spans="2:20">
      <c r="B541" s="18"/>
      <c r="C541" s="21"/>
      <c r="D541" s="21"/>
      <c r="E541" s="20" t="s">
        <v>157</v>
      </c>
      <c r="F541" s="21"/>
      <c r="G541" s="21"/>
      <c r="H541" s="20" t="s">
        <v>137</v>
      </c>
      <c r="I541" s="21"/>
      <c r="J541" s="45"/>
      <c r="K541" s="45"/>
      <c r="L541" s="45"/>
      <c r="M541" s="21"/>
      <c r="N541" s="45"/>
      <c r="O541" s="20"/>
      <c r="P541" s="20"/>
      <c r="Q541" s="21"/>
      <c r="R541" s="21"/>
      <c r="S541" s="21"/>
      <c r="T541" s="48"/>
    </row>
    <row r="542" spans="2:20" ht="38.25">
      <c r="B542" s="18"/>
      <c r="C542" s="21"/>
      <c r="D542" s="21"/>
      <c r="E542" s="20" t="s">
        <v>454</v>
      </c>
      <c r="F542" s="21"/>
      <c r="G542" s="21"/>
      <c r="H542" s="20"/>
      <c r="I542" s="21"/>
      <c r="J542" s="45"/>
      <c r="K542" s="45"/>
      <c r="L542" s="45"/>
      <c r="M542" s="21"/>
      <c r="N542" s="45"/>
      <c r="O542" s="21"/>
      <c r="P542" s="20"/>
      <c r="Q542" s="21"/>
      <c r="R542" s="21"/>
      <c r="S542" s="21"/>
      <c r="T542" s="48"/>
    </row>
    <row r="543" spans="2:20">
      <c r="B543" s="18"/>
      <c r="C543" s="21"/>
      <c r="D543" s="21"/>
      <c r="E543" s="20"/>
      <c r="F543" s="21"/>
      <c r="G543" s="21"/>
      <c r="H543" s="21"/>
      <c r="I543" s="21"/>
      <c r="J543" s="45"/>
      <c r="K543" s="45"/>
      <c r="L543" s="45"/>
      <c r="M543" s="21"/>
      <c r="N543" s="45"/>
      <c r="O543" s="21"/>
      <c r="P543" s="21"/>
      <c r="Q543" s="21"/>
      <c r="R543" s="21"/>
      <c r="S543" s="21"/>
      <c r="T543" s="48"/>
    </row>
    <row r="544" spans="2:20" ht="15.75" thickBot="1">
      <c r="B544" s="19"/>
      <c r="C544" s="22"/>
      <c r="D544" s="22"/>
      <c r="E544" s="16"/>
      <c r="F544" s="22"/>
      <c r="G544" s="22"/>
      <c r="H544" s="22"/>
      <c r="I544" s="22"/>
      <c r="J544" s="46"/>
      <c r="K544" s="46"/>
      <c r="L544" s="46"/>
      <c r="M544" s="22"/>
      <c r="N544" s="46"/>
      <c r="O544" s="22"/>
      <c r="P544" s="22"/>
      <c r="Q544" s="22"/>
      <c r="R544" s="22"/>
      <c r="S544" s="22"/>
      <c r="T544" s="49"/>
    </row>
    <row r="545" spans="2:20">
      <c r="B545" s="17"/>
      <c r="C545" s="20"/>
      <c r="D545" s="20"/>
      <c r="E545" s="20"/>
      <c r="F545" s="20"/>
      <c r="G545" s="20"/>
      <c r="H545" s="20"/>
      <c r="I545" s="20"/>
      <c r="J545" s="44"/>
      <c r="K545" s="44"/>
      <c r="L545" s="44"/>
      <c r="M545" s="20"/>
      <c r="N545" s="44"/>
      <c r="O545" s="20"/>
      <c r="P545" s="20"/>
      <c r="Q545" s="20"/>
      <c r="R545" s="20"/>
      <c r="S545" s="20"/>
      <c r="T545" s="47"/>
    </row>
    <row r="546" spans="2:20" ht="38.25">
      <c r="B546" s="17">
        <v>95</v>
      </c>
      <c r="C546" s="20">
        <v>161</v>
      </c>
      <c r="D546" s="20" t="s">
        <v>149</v>
      </c>
      <c r="E546" s="20" t="s">
        <v>458</v>
      </c>
      <c r="F546" s="20" t="s">
        <v>24</v>
      </c>
      <c r="G546" s="20">
        <v>1</v>
      </c>
      <c r="H546" s="20" t="s">
        <v>459</v>
      </c>
      <c r="I546" s="20">
        <v>24</v>
      </c>
      <c r="J546" s="45"/>
      <c r="K546" s="45"/>
      <c r="L546" s="45"/>
      <c r="M546" s="20" t="s">
        <v>142</v>
      </c>
      <c r="N546" s="45"/>
      <c r="O546" s="25">
        <v>31321</v>
      </c>
      <c r="P546" s="20" t="s">
        <v>460</v>
      </c>
      <c r="Q546" s="20">
        <f>-24.1/4</f>
        <v>-6.0250000000000004</v>
      </c>
      <c r="R546" s="20" t="s">
        <v>261</v>
      </c>
      <c r="S546" s="20">
        <v>24</v>
      </c>
      <c r="T546" s="48"/>
    </row>
    <row r="547" spans="2:20" ht="25.5">
      <c r="B547" s="18"/>
      <c r="C547" s="21"/>
      <c r="D547" s="21"/>
      <c r="E547" s="20"/>
      <c r="F547" s="21"/>
      <c r="G547" s="21"/>
      <c r="H547" s="20" t="s">
        <v>137</v>
      </c>
      <c r="I547" s="21"/>
      <c r="J547" s="45"/>
      <c r="K547" s="45"/>
      <c r="L547" s="45"/>
      <c r="M547" s="21"/>
      <c r="N547" s="45"/>
      <c r="O547" s="20"/>
      <c r="P547" s="20"/>
      <c r="Q547" s="21"/>
      <c r="R547" s="20" t="s">
        <v>137</v>
      </c>
      <c r="S547" s="21"/>
      <c r="T547" s="48"/>
    </row>
    <row r="548" spans="2:20">
      <c r="B548" s="18"/>
      <c r="C548" s="21"/>
      <c r="D548" s="21"/>
      <c r="E548" s="20"/>
      <c r="F548" s="21"/>
      <c r="G548" s="21"/>
      <c r="H548" s="20"/>
      <c r="I548" s="21"/>
      <c r="J548" s="45"/>
      <c r="K548" s="45"/>
      <c r="L548" s="45"/>
      <c r="M548" s="21"/>
      <c r="N548" s="45"/>
      <c r="O548" s="21"/>
      <c r="P548" s="21"/>
      <c r="Q548" s="21"/>
      <c r="R548" s="20"/>
      <c r="S548" s="21"/>
      <c r="T548" s="48"/>
    </row>
    <row r="549" spans="2:20" ht="15.75" thickBot="1">
      <c r="B549" s="19"/>
      <c r="C549" s="22"/>
      <c r="D549" s="22"/>
      <c r="E549" s="16"/>
      <c r="F549" s="22"/>
      <c r="G549" s="22"/>
      <c r="H549" s="22"/>
      <c r="I549" s="22"/>
      <c r="J549" s="46"/>
      <c r="K549" s="46"/>
      <c r="L549" s="46"/>
      <c r="M549" s="22"/>
      <c r="N549" s="46"/>
      <c r="O549" s="22"/>
      <c r="P549" s="22"/>
      <c r="Q549" s="22"/>
      <c r="R549" s="22"/>
      <c r="S549" s="22"/>
      <c r="T549" s="49"/>
    </row>
    <row r="550" spans="2:20">
      <c r="B550" s="27"/>
      <c r="C550" s="28"/>
      <c r="D550" s="50"/>
      <c r="E550" s="28"/>
      <c r="F550" s="28"/>
      <c r="G550" s="28"/>
      <c r="H550" s="28"/>
      <c r="I550" s="28"/>
      <c r="J550" s="28"/>
      <c r="K550" s="28"/>
      <c r="L550" s="28"/>
      <c r="M550" s="28"/>
      <c r="N550" s="44"/>
      <c r="O550" s="44"/>
      <c r="P550" s="44"/>
      <c r="Q550" s="44"/>
      <c r="R550" s="44"/>
      <c r="S550" s="44"/>
      <c r="T550" s="29"/>
    </row>
    <row r="551" spans="2:20" ht="54">
      <c r="B551" s="17">
        <v>96</v>
      </c>
      <c r="C551" s="20">
        <v>160</v>
      </c>
      <c r="D551" s="51"/>
      <c r="E551" s="20" t="s">
        <v>461</v>
      </c>
      <c r="F551" s="20" t="s">
        <v>24</v>
      </c>
      <c r="G551" s="20">
        <v>0.5</v>
      </c>
      <c r="H551" s="20" t="s">
        <v>180</v>
      </c>
      <c r="I551" s="20">
        <v>34</v>
      </c>
      <c r="J551" s="20" t="s">
        <v>24</v>
      </c>
      <c r="K551" s="20">
        <v>45</v>
      </c>
      <c r="L551" s="25">
        <v>34669</v>
      </c>
      <c r="M551" s="20" t="s">
        <v>142</v>
      </c>
      <c r="N551" s="45"/>
      <c r="O551" s="45"/>
      <c r="P551" s="45"/>
      <c r="Q551" s="45"/>
      <c r="R551" s="45"/>
      <c r="S551" s="45"/>
      <c r="T551" s="23" t="s">
        <v>462</v>
      </c>
    </row>
    <row r="552" spans="2:20" ht="27">
      <c r="B552" s="18"/>
      <c r="C552" s="21"/>
      <c r="D552" s="51"/>
      <c r="E552" s="20"/>
      <c r="F552" s="21"/>
      <c r="G552" s="21"/>
      <c r="H552" s="21"/>
      <c r="I552" s="21"/>
      <c r="J552" s="21"/>
      <c r="K552" s="21"/>
      <c r="L552" s="21"/>
      <c r="M552" s="21"/>
      <c r="N552" s="45"/>
      <c r="O552" s="45"/>
      <c r="P552" s="45"/>
      <c r="Q552" s="45"/>
      <c r="R552" s="45"/>
      <c r="S552" s="45"/>
      <c r="T552" s="23" t="s">
        <v>463</v>
      </c>
    </row>
    <row r="553" spans="2:20">
      <c r="B553" s="18"/>
      <c r="C553" s="21"/>
      <c r="D553" s="51"/>
      <c r="E553" s="20"/>
      <c r="F553" s="21"/>
      <c r="G553" s="21"/>
      <c r="H553" s="21"/>
      <c r="I553" s="21"/>
      <c r="J553" s="21"/>
      <c r="K553" s="21"/>
      <c r="L553" s="21"/>
      <c r="M553" s="21"/>
      <c r="N553" s="45"/>
      <c r="O553" s="45"/>
      <c r="P553" s="45"/>
      <c r="Q553" s="45"/>
      <c r="R553" s="45"/>
      <c r="S553" s="45"/>
      <c r="T553" s="23"/>
    </row>
    <row r="554" spans="2:20" ht="15.75" thickBot="1">
      <c r="B554" s="19"/>
      <c r="C554" s="22"/>
      <c r="D554" s="52"/>
      <c r="E554" s="16"/>
      <c r="F554" s="22"/>
      <c r="G554" s="22"/>
      <c r="H554" s="22"/>
      <c r="I554" s="22"/>
      <c r="J554" s="22"/>
      <c r="K554" s="22"/>
      <c r="L554" s="22"/>
      <c r="M554" s="22"/>
      <c r="N554" s="46"/>
      <c r="O554" s="46"/>
      <c r="P554" s="46"/>
      <c r="Q554" s="46"/>
      <c r="R554" s="46"/>
      <c r="S554" s="46"/>
      <c r="T554" s="35"/>
    </row>
    <row r="555" spans="2:20">
      <c r="B555" s="17"/>
      <c r="C555" s="20"/>
      <c r="D555" s="50"/>
      <c r="E555" s="20"/>
      <c r="F555" s="20"/>
      <c r="G555" s="20"/>
      <c r="H555" s="20"/>
      <c r="I555" s="20"/>
      <c r="J555" s="20"/>
      <c r="K555" s="20"/>
      <c r="L555" s="20"/>
      <c r="M555" s="20"/>
      <c r="N555" s="44"/>
      <c r="O555" s="44"/>
      <c r="P555" s="44"/>
      <c r="Q555" s="44"/>
      <c r="R555" s="44"/>
      <c r="S555" s="44"/>
      <c r="T555" s="47"/>
    </row>
    <row r="556" spans="2:20" ht="38.25">
      <c r="B556" s="17">
        <v>97</v>
      </c>
      <c r="C556" s="20">
        <v>159</v>
      </c>
      <c r="D556" s="51"/>
      <c r="E556" s="20" t="s">
        <v>464</v>
      </c>
      <c r="F556" s="20" t="s">
        <v>24</v>
      </c>
      <c r="G556" s="20">
        <v>0.5</v>
      </c>
      <c r="H556" s="20" t="s">
        <v>180</v>
      </c>
      <c r="I556" s="20">
        <v>34</v>
      </c>
      <c r="J556" s="20" t="s">
        <v>24</v>
      </c>
      <c r="K556" s="20">
        <v>45</v>
      </c>
      <c r="L556" s="25">
        <v>34669</v>
      </c>
      <c r="M556" s="20" t="s">
        <v>142</v>
      </c>
      <c r="N556" s="45"/>
      <c r="O556" s="45"/>
      <c r="P556" s="45"/>
      <c r="Q556" s="45"/>
      <c r="R556" s="45"/>
      <c r="S556" s="45"/>
      <c r="T556" s="48"/>
    </row>
    <row r="557" spans="2:20">
      <c r="B557" s="18"/>
      <c r="C557" s="21"/>
      <c r="D557" s="51"/>
      <c r="E557" s="20"/>
      <c r="F557" s="21"/>
      <c r="G557" s="21"/>
      <c r="H557" s="21"/>
      <c r="I557" s="21"/>
      <c r="J557" s="21"/>
      <c r="K557" s="21"/>
      <c r="L557" s="21"/>
      <c r="M557" s="21"/>
      <c r="N557" s="45"/>
      <c r="O557" s="45"/>
      <c r="P557" s="45"/>
      <c r="Q557" s="45"/>
      <c r="R557" s="45"/>
      <c r="S557" s="45"/>
      <c r="T557" s="48"/>
    </row>
    <row r="558" spans="2:20">
      <c r="B558" s="18"/>
      <c r="C558" s="21"/>
      <c r="D558" s="51"/>
      <c r="E558" s="20"/>
      <c r="F558" s="21"/>
      <c r="G558" s="21"/>
      <c r="H558" s="21"/>
      <c r="I558" s="21"/>
      <c r="J558" s="21"/>
      <c r="K558" s="21"/>
      <c r="L558" s="21"/>
      <c r="M558" s="21"/>
      <c r="N558" s="45"/>
      <c r="O558" s="45"/>
      <c r="P558" s="45"/>
      <c r="Q558" s="45"/>
      <c r="R558" s="45"/>
      <c r="S558" s="45"/>
      <c r="T558" s="48"/>
    </row>
    <row r="559" spans="2:20" ht="15.75" thickBot="1">
      <c r="B559" s="19"/>
      <c r="C559" s="22"/>
      <c r="D559" s="52"/>
      <c r="E559" s="16"/>
      <c r="F559" s="22"/>
      <c r="G559" s="22"/>
      <c r="H559" s="22"/>
      <c r="I559" s="22"/>
      <c r="J559" s="22"/>
      <c r="K559" s="22"/>
      <c r="L559" s="22"/>
      <c r="M559" s="22"/>
      <c r="N559" s="46"/>
      <c r="O559" s="46"/>
      <c r="P559" s="46"/>
      <c r="Q559" s="46"/>
      <c r="R559" s="46"/>
      <c r="S559" s="46"/>
      <c r="T559" s="49"/>
    </row>
    <row r="560" spans="2:20">
      <c r="B560" s="17"/>
      <c r="C560" s="20"/>
      <c r="D560" s="5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47"/>
    </row>
    <row r="561" spans="2:20" ht="38.25">
      <c r="B561" s="17">
        <v>98</v>
      </c>
      <c r="C561" s="20">
        <v>158</v>
      </c>
      <c r="D561" s="51"/>
      <c r="E561" s="20" t="s">
        <v>465</v>
      </c>
      <c r="F561" s="20" t="s">
        <v>24</v>
      </c>
      <c r="G561" s="20">
        <f>-21.15/42</f>
        <v>-0.50357142857142856</v>
      </c>
      <c r="H561" s="20" t="s">
        <v>430</v>
      </c>
      <c r="I561" s="20">
        <v>9.35</v>
      </c>
      <c r="J561" s="20" t="s">
        <v>24</v>
      </c>
      <c r="K561" s="20">
        <v>33</v>
      </c>
      <c r="L561" s="25">
        <v>33523</v>
      </c>
      <c r="M561" s="20" t="s">
        <v>142</v>
      </c>
      <c r="N561" s="20">
        <v>44</v>
      </c>
      <c r="O561" s="25">
        <v>31321</v>
      </c>
      <c r="P561" s="20" t="s">
        <v>466</v>
      </c>
      <c r="Q561" s="20">
        <f>-28.4/7</f>
        <v>-4.0571428571428569</v>
      </c>
      <c r="R561" s="20" t="s">
        <v>433</v>
      </c>
      <c r="S561" s="20">
        <v>47</v>
      </c>
      <c r="T561" s="48"/>
    </row>
    <row r="562" spans="2:20" ht="25.5">
      <c r="B562" s="17"/>
      <c r="C562" s="21"/>
      <c r="D562" s="51"/>
      <c r="E562" s="20"/>
      <c r="F562" s="21"/>
      <c r="G562" s="21"/>
      <c r="H562" s="20"/>
      <c r="I562" s="21"/>
      <c r="J562" s="21"/>
      <c r="K562" s="20">
        <v>34</v>
      </c>
      <c r="L562" s="21"/>
      <c r="M562" s="21"/>
      <c r="N562" s="21"/>
      <c r="O562" s="21"/>
      <c r="P562" s="20"/>
      <c r="Q562" s="21"/>
      <c r="R562" s="20" t="s">
        <v>137</v>
      </c>
      <c r="S562" s="21"/>
      <c r="T562" s="48"/>
    </row>
    <row r="563" spans="2:20">
      <c r="B563" s="17"/>
      <c r="C563" s="21"/>
      <c r="D563" s="51"/>
      <c r="E563" s="20"/>
      <c r="F563" s="21"/>
      <c r="G563" s="21"/>
      <c r="H563" s="21"/>
      <c r="I563" s="21"/>
      <c r="J563" s="21"/>
      <c r="K563" s="20">
        <v>24</v>
      </c>
      <c r="L563" s="21"/>
      <c r="M563" s="21"/>
      <c r="N563" s="21"/>
      <c r="O563" s="21"/>
      <c r="P563" s="20"/>
      <c r="Q563" s="21"/>
      <c r="R563" s="20"/>
      <c r="S563" s="21"/>
      <c r="T563" s="48"/>
    </row>
    <row r="564" spans="2:20">
      <c r="B564" s="18"/>
      <c r="C564" s="21"/>
      <c r="D564" s="51"/>
      <c r="E564" s="20"/>
      <c r="F564" s="21"/>
      <c r="G564" s="21"/>
      <c r="H564" s="21"/>
      <c r="I564" s="21"/>
      <c r="J564" s="21"/>
      <c r="K564" s="20">
        <v>19</v>
      </c>
      <c r="L564" s="21"/>
      <c r="M564" s="21"/>
      <c r="N564" s="21"/>
      <c r="O564" s="21"/>
      <c r="P564" s="20"/>
      <c r="Q564" s="21"/>
      <c r="R564" s="21"/>
      <c r="S564" s="21"/>
      <c r="T564" s="48"/>
    </row>
    <row r="565" spans="2:20">
      <c r="B565" s="18"/>
      <c r="C565" s="21"/>
      <c r="D565" s="51"/>
      <c r="E565" s="20"/>
      <c r="F565" s="21"/>
      <c r="G565" s="21"/>
      <c r="H565" s="21"/>
      <c r="I565" s="21"/>
      <c r="J565" s="21"/>
      <c r="K565" s="20"/>
      <c r="L565" s="21"/>
      <c r="M565" s="21"/>
      <c r="N565" s="21"/>
      <c r="O565" s="21"/>
      <c r="P565" s="21"/>
      <c r="Q565" s="21"/>
      <c r="R565" s="21"/>
      <c r="S565" s="21"/>
      <c r="T565" s="48"/>
    </row>
    <row r="566" spans="2:20" ht="15.75" thickBot="1">
      <c r="B566" s="19"/>
      <c r="C566" s="22"/>
      <c r="D566" s="52"/>
      <c r="E566" s="16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49"/>
    </row>
    <row r="567" spans="2:20">
      <c r="B567" s="17"/>
      <c r="C567" s="20"/>
      <c r="D567" s="5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47"/>
    </row>
    <row r="568" spans="2:20" ht="38.25">
      <c r="B568" s="17">
        <v>99</v>
      </c>
      <c r="C568" s="20">
        <v>157</v>
      </c>
      <c r="D568" s="51"/>
      <c r="E568" s="20" t="s">
        <v>178</v>
      </c>
      <c r="F568" s="20" t="s">
        <v>24</v>
      </c>
      <c r="G568" s="20">
        <v>1</v>
      </c>
      <c r="H568" s="20" t="s">
        <v>468</v>
      </c>
      <c r="I568" s="20">
        <v>4</v>
      </c>
      <c r="J568" s="20" t="s">
        <v>24</v>
      </c>
      <c r="K568" s="20">
        <v>90</v>
      </c>
      <c r="L568" s="25">
        <v>33523</v>
      </c>
      <c r="M568" s="20" t="s">
        <v>142</v>
      </c>
      <c r="N568" s="20">
        <v>30</v>
      </c>
      <c r="O568" s="25">
        <v>31321</v>
      </c>
      <c r="P568" s="20" t="s">
        <v>471</v>
      </c>
      <c r="Q568" s="20">
        <v>-59</v>
      </c>
      <c r="R568" s="20" t="s">
        <v>472</v>
      </c>
      <c r="S568" s="20">
        <v>16</v>
      </c>
      <c r="T568" s="48"/>
    </row>
    <row r="569" spans="2:20">
      <c r="B569" s="18"/>
      <c r="C569" s="21"/>
      <c r="D569" s="51"/>
      <c r="E569" s="20" t="s">
        <v>157</v>
      </c>
      <c r="F569" s="21"/>
      <c r="G569" s="21"/>
      <c r="H569" s="21"/>
      <c r="I569" s="21"/>
      <c r="J569" s="21"/>
      <c r="K569" s="20">
        <v>86</v>
      </c>
      <c r="L569" s="20" t="s">
        <v>470</v>
      </c>
      <c r="M569" s="21"/>
      <c r="N569" s="20"/>
      <c r="O569" s="21"/>
      <c r="P569" s="20" t="s">
        <v>137</v>
      </c>
      <c r="Q569" s="21"/>
      <c r="R569" s="21"/>
      <c r="S569" s="21"/>
      <c r="T569" s="48"/>
    </row>
    <row r="570" spans="2:20" ht="25.5">
      <c r="B570" s="18"/>
      <c r="C570" s="21"/>
      <c r="D570" s="51"/>
      <c r="E570" s="20" t="s">
        <v>467</v>
      </c>
      <c r="F570" s="21"/>
      <c r="G570" s="21"/>
      <c r="H570" s="21"/>
      <c r="I570" s="21"/>
      <c r="J570" s="21"/>
      <c r="K570" s="20">
        <v>85</v>
      </c>
      <c r="L570" s="21"/>
      <c r="M570" s="21"/>
      <c r="N570" s="21"/>
      <c r="O570" s="21"/>
      <c r="P570" s="20"/>
      <c r="Q570" s="21"/>
      <c r="R570" s="21"/>
      <c r="S570" s="21"/>
      <c r="T570" s="48"/>
    </row>
    <row r="571" spans="2:20">
      <c r="B571" s="18"/>
      <c r="C571" s="21"/>
      <c r="D571" s="51"/>
      <c r="E571" s="20"/>
      <c r="F571" s="21"/>
      <c r="G571" s="21"/>
      <c r="H571" s="21"/>
      <c r="I571" s="21"/>
      <c r="J571" s="21"/>
      <c r="K571" s="20" t="s">
        <v>469</v>
      </c>
      <c r="L571" s="21"/>
      <c r="M571" s="21"/>
      <c r="N571" s="21"/>
      <c r="O571" s="21"/>
      <c r="P571" s="21"/>
      <c r="Q571" s="21"/>
      <c r="R571" s="21"/>
      <c r="S571" s="21"/>
      <c r="T571" s="48"/>
    </row>
    <row r="572" spans="2:20">
      <c r="B572" s="18"/>
      <c r="C572" s="21"/>
      <c r="D572" s="51"/>
      <c r="E572" s="20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48"/>
    </row>
    <row r="573" spans="2:20" ht="15.75" thickBot="1">
      <c r="B573" s="19"/>
      <c r="C573" s="22"/>
      <c r="D573" s="52"/>
      <c r="E573" s="16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49"/>
    </row>
    <row r="574" spans="2:20">
      <c r="B574" s="27"/>
      <c r="C574" s="28"/>
      <c r="D574" s="34"/>
      <c r="E574" s="28"/>
      <c r="F574" s="28"/>
      <c r="G574" s="28"/>
      <c r="H574" s="28"/>
      <c r="I574" s="28"/>
      <c r="J574" s="28"/>
      <c r="K574" s="44"/>
      <c r="L574" s="44"/>
      <c r="M574" s="28"/>
      <c r="N574" s="28"/>
      <c r="O574" s="28"/>
      <c r="P574" s="28"/>
      <c r="Q574" s="28"/>
      <c r="R574" s="28"/>
      <c r="S574" s="28"/>
      <c r="T574" s="47"/>
    </row>
    <row r="575" spans="2:20" ht="38.25">
      <c r="B575" s="17">
        <v>100</v>
      </c>
      <c r="C575" s="20">
        <v>156</v>
      </c>
      <c r="D575" s="31" t="s">
        <v>473</v>
      </c>
      <c r="E575" s="20" t="s">
        <v>178</v>
      </c>
      <c r="F575" s="20" t="s">
        <v>24</v>
      </c>
      <c r="G575" s="20">
        <v>0.5</v>
      </c>
      <c r="H575" s="20" t="s">
        <v>475</v>
      </c>
      <c r="I575" s="20">
        <v>15.2</v>
      </c>
      <c r="J575" s="20" t="s">
        <v>24</v>
      </c>
      <c r="K575" s="45"/>
      <c r="L575" s="45"/>
      <c r="M575" s="20" t="s">
        <v>142</v>
      </c>
      <c r="N575" s="20">
        <v>29</v>
      </c>
      <c r="O575" s="25">
        <v>31321</v>
      </c>
      <c r="P575" s="20" t="s">
        <v>476</v>
      </c>
      <c r="Q575" s="20">
        <v>0.5</v>
      </c>
      <c r="R575" s="20" t="s">
        <v>477</v>
      </c>
      <c r="S575" s="20">
        <v>89</v>
      </c>
      <c r="T575" s="48"/>
    </row>
    <row r="576" spans="2:20" ht="25.5">
      <c r="B576" s="18"/>
      <c r="C576" s="21"/>
      <c r="D576" s="31"/>
      <c r="E576" s="20" t="s">
        <v>157</v>
      </c>
      <c r="F576" s="21"/>
      <c r="G576" s="21"/>
      <c r="H576" s="20" t="s">
        <v>137</v>
      </c>
      <c r="I576" s="21"/>
      <c r="J576" s="21"/>
      <c r="K576" s="45"/>
      <c r="L576" s="45"/>
      <c r="M576" s="21"/>
      <c r="N576" s="21"/>
      <c r="O576" s="21"/>
      <c r="P576" s="20" t="s">
        <v>137</v>
      </c>
      <c r="Q576" s="21"/>
      <c r="R576" s="20" t="s">
        <v>137</v>
      </c>
      <c r="S576" s="21"/>
      <c r="T576" s="48"/>
    </row>
    <row r="577" spans="2:20" ht="38.25">
      <c r="B577" s="18"/>
      <c r="C577" s="21"/>
      <c r="D577" s="31"/>
      <c r="E577" s="20" t="s">
        <v>474</v>
      </c>
      <c r="F577" s="21"/>
      <c r="G577" s="21"/>
      <c r="H577" s="20"/>
      <c r="I577" s="21"/>
      <c r="J577" s="21"/>
      <c r="K577" s="45"/>
      <c r="L577" s="45"/>
      <c r="M577" s="21"/>
      <c r="N577" s="21"/>
      <c r="O577" s="21"/>
      <c r="P577" s="20"/>
      <c r="Q577" s="21"/>
      <c r="R577" s="20"/>
      <c r="S577" s="21"/>
      <c r="T577" s="48"/>
    </row>
    <row r="578" spans="2:20">
      <c r="B578" s="18"/>
      <c r="C578" s="21"/>
      <c r="D578" s="31"/>
      <c r="E578" s="20"/>
      <c r="F578" s="21"/>
      <c r="G578" s="21"/>
      <c r="H578" s="21"/>
      <c r="I578" s="21"/>
      <c r="J578" s="21"/>
      <c r="K578" s="45"/>
      <c r="L578" s="45"/>
      <c r="M578" s="21"/>
      <c r="N578" s="21"/>
      <c r="O578" s="21"/>
      <c r="P578" s="21"/>
      <c r="Q578" s="21"/>
      <c r="R578" s="21"/>
      <c r="S578" s="21"/>
      <c r="T578" s="48"/>
    </row>
    <row r="579" spans="2:20" ht="15.75" thickBot="1">
      <c r="B579" s="19"/>
      <c r="C579" s="22"/>
      <c r="D579" s="22"/>
      <c r="E579" s="16"/>
      <c r="F579" s="22"/>
      <c r="G579" s="22"/>
      <c r="H579" s="22"/>
      <c r="I579" s="22"/>
      <c r="J579" s="22"/>
      <c r="K579" s="46"/>
      <c r="L579" s="46"/>
      <c r="M579" s="22"/>
      <c r="N579" s="22"/>
      <c r="O579" s="22"/>
      <c r="P579" s="22"/>
      <c r="Q579" s="22"/>
      <c r="R579" s="22"/>
      <c r="S579" s="22"/>
      <c r="T579" s="49"/>
    </row>
    <row r="580" spans="2:20">
      <c r="B580" s="17"/>
      <c r="C580" s="20"/>
      <c r="D580" s="31"/>
      <c r="E580" s="20"/>
      <c r="F580" s="20"/>
      <c r="G580" s="20"/>
      <c r="H580" s="20"/>
      <c r="I580" s="20"/>
      <c r="J580" s="20"/>
      <c r="K580" s="20"/>
      <c r="L580" s="44"/>
      <c r="M580" s="20"/>
      <c r="N580" s="20"/>
      <c r="O580" s="44"/>
      <c r="P580" s="20"/>
      <c r="Q580" s="20"/>
      <c r="R580" s="20"/>
      <c r="S580" s="20"/>
      <c r="T580" s="47"/>
    </row>
    <row r="581" spans="2:20" ht="38.25">
      <c r="B581" s="17">
        <v>101</v>
      </c>
      <c r="C581" s="20">
        <v>155</v>
      </c>
      <c r="D581" s="36">
        <v>37201</v>
      </c>
      <c r="E581" s="20" t="s">
        <v>178</v>
      </c>
      <c r="F581" s="20" t="s">
        <v>24</v>
      </c>
      <c r="G581" s="20">
        <f>-81/3</f>
        <v>-27</v>
      </c>
      <c r="H581" s="20" t="s">
        <v>479</v>
      </c>
      <c r="I581" s="20">
        <v>4.04</v>
      </c>
      <c r="J581" s="20" t="s">
        <v>24</v>
      </c>
      <c r="K581" s="20">
        <v>33</v>
      </c>
      <c r="L581" s="45"/>
      <c r="M581" s="20" t="s">
        <v>142</v>
      </c>
      <c r="N581" s="20">
        <v>44</v>
      </c>
      <c r="O581" s="45"/>
      <c r="P581" s="20" t="s">
        <v>480</v>
      </c>
      <c r="Q581" s="20">
        <f>-28.4/7</f>
        <v>-4.0571428571428569</v>
      </c>
      <c r="R581" s="20" t="s">
        <v>433</v>
      </c>
      <c r="S581" s="20">
        <v>47</v>
      </c>
      <c r="T581" s="48"/>
    </row>
    <row r="582" spans="2:20" ht="25.5">
      <c r="B582" s="18"/>
      <c r="C582" s="21"/>
      <c r="D582" s="31"/>
      <c r="E582" s="20" t="s">
        <v>157</v>
      </c>
      <c r="F582" s="21"/>
      <c r="G582" s="21"/>
      <c r="H582" s="20"/>
      <c r="I582" s="21"/>
      <c r="J582" s="21"/>
      <c r="K582" s="21"/>
      <c r="L582" s="45"/>
      <c r="M582" s="21"/>
      <c r="N582" s="21"/>
      <c r="O582" s="45"/>
      <c r="P582" s="20" t="s">
        <v>137</v>
      </c>
      <c r="Q582" s="21"/>
      <c r="R582" s="20" t="s">
        <v>137</v>
      </c>
      <c r="S582" s="21"/>
      <c r="T582" s="48"/>
    </row>
    <row r="583" spans="2:20" ht="25.5">
      <c r="B583" s="18"/>
      <c r="C583" s="21"/>
      <c r="D583" s="21"/>
      <c r="E583" s="20" t="s">
        <v>478</v>
      </c>
      <c r="F583" s="21"/>
      <c r="G583" s="21"/>
      <c r="H583" s="21"/>
      <c r="I583" s="21"/>
      <c r="J583" s="21"/>
      <c r="K583" s="21"/>
      <c r="L583" s="45"/>
      <c r="M583" s="21"/>
      <c r="N583" s="21"/>
      <c r="O583" s="45"/>
      <c r="P583" s="20"/>
      <c r="Q583" s="21"/>
      <c r="R583" s="20"/>
      <c r="S583" s="21"/>
      <c r="T583" s="48"/>
    </row>
    <row r="584" spans="2:20" ht="15.75" thickBot="1">
      <c r="B584" s="19"/>
      <c r="C584" s="22"/>
      <c r="D584" s="22"/>
      <c r="E584" s="16"/>
      <c r="F584" s="22"/>
      <c r="G584" s="22"/>
      <c r="H584" s="22"/>
      <c r="I584" s="22"/>
      <c r="J584" s="22"/>
      <c r="K584" s="22"/>
      <c r="L584" s="46"/>
      <c r="M584" s="22"/>
      <c r="N584" s="22"/>
      <c r="O584" s="46"/>
      <c r="P584" s="16"/>
      <c r="Q584" s="22"/>
      <c r="R584" s="22"/>
      <c r="S584" s="22"/>
      <c r="T584" s="49"/>
    </row>
    <row r="585" spans="2:20">
      <c r="B585" s="17"/>
      <c r="C585" s="20"/>
      <c r="D585" s="50"/>
      <c r="E585" s="20"/>
      <c r="F585" s="20"/>
      <c r="G585" s="20"/>
      <c r="H585" s="20"/>
      <c r="I585" s="20"/>
      <c r="J585" s="20"/>
      <c r="K585" s="20"/>
      <c r="L585" s="44"/>
      <c r="M585" s="20"/>
      <c r="N585" s="20"/>
      <c r="O585" s="44"/>
      <c r="P585" s="20"/>
      <c r="Q585" s="20"/>
      <c r="R585" s="20"/>
      <c r="S585" s="20"/>
      <c r="T585" s="47"/>
    </row>
    <row r="586" spans="2:20" ht="38.25">
      <c r="B586" s="17">
        <v>102</v>
      </c>
      <c r="C586" s="20">
        <v>154</v>
      </c>
      <c r="D586" s="51"/>
      <c r="E586" s="20" t="s">
        <v>481</v>
      </c>
      <c r="F586" s="20" t="s">
        <v>24</v>
      </c>
      <c r="G586" s="20">
        <v>1</v>
      </c>
      <c r="H586" s="20" t="s">
        <v>482</v>
      </c>
      <c r="I586" s="20">
        <v>7</v>
      </c>
      <c r="J586" s="20" t="s">
        <v>24</v>
      </c>
      <c r="K586" s="20">
        <v>3</v>
      </c>
      <c r="L586" s="45"/>
      <c r="M586" s="20" t="s">
        <v>142</v>
      </c>
      <c r="N586" s="20">
        <v>22</v>
      </c>
      <c r="O586" s="45"/>
      <c r="P586" s="20" t="s">
        <v>483</v>
      </c>
      <c r="Q586" s="20">
        <v>1</v>
      </c>
      <c r="R586" s="20" t="s">
        <v>258</v>
      </c>
      <c r="S586" s="20">
        <v>57</v>
      </c>
      <c r="T586" s="48"/>
    </row>
    <row r="587" spans="2:20" ht="25.5">
      <c r="B587" s="18"/>
      <c r="C587" s="21"/>
      <c r="D587" s="51"/>
      <c r="E587" s="20"/>
      <c r="F587" s="21"/>
      <c r="G587" s="21"/>
      <c r="H587" s="20"/>
      <c r="I587" s="21"/>
      <c r="J587" s="21"/>
      <c r="K587" s="21"/>
      <c r="L587" s="45"/>
      <c r="M587" s="21"/>
      <c r="N587" s="21"/>
      <c r="O587" s="45"/>
      <c r="P587" s="20"/>
      <c r="Q587" s="21"/>
      <c r="R587" s="20" t="s">
        <v>137</v>
      </c>
      <c r="S587" s="21"/>
      <c r="T587" s="48"/>
    </row>
    <row r="588" spans="2:20">
      <c r="B588" s="18"/>
      <c r="C588" s="21"/>
      <c r="D588" s="51"/>
      <c r="E588" s="20"/>
      <c r="F588" s="21"/>
      <c r="G588" s="21"/>
      <c r="H588" s="21"/>
      <c r="I588" s="21"/>
      <c r="J588" s="21"/>
      <c r="K588" s="21"/>
      <c r="L588" s="45"/>
      <c r="M588" s="21"/>
      <c r="N588" s="21"/>
      <c r="O588" s="45"/>
      <c r="P588" s="21"/>
      <c r="Q588" s="21"/>
      <c r="R588" s="20"/>
      <c r="S588" s="21"/>
      <c r="T588" s="48"/>
    </row>
    <row r="589" spans="2:20" ht="15.75" thickBot="1">
      <c r="B589" s="19"/>
      <c r="C589" s="22"/>
      <c r="D589" s="52"/>
      <c r="E589" s="16"/>
      <c r="F589" s="22"/>
      <c r="G589" s="22"/>
      <c r="H589" s="22"/>
      <c r="I589" s="22"/>
      <c r="J589" s="22"/>
      <c r="K589" s="22"/>
      <c r="L589" s="46"/>
      <c r="M589" s="22"/>
      <c r="N589" s="22"/>
      <c r="O589" s="46"/>
      <c r="P589" s="22"/>
      <c r="Q589" s="22"/>
      <c r="R589" s="22"/>
      <c r="S589" s="22"/>
      <c r="T589" s="49"/>
    </row>
    <row r="590" spans="2:20">
      <c r="B590" s="17"/>
      <c r="C590" s="20"/>
      <c r="D590" s="31"/>
      <c r="E590" s="20"/>
      <c r="F590" s="20"/>
      <c r="G590" s="20"/>
      <c r="H590" s="20"/>
      <c r="I590" s="20"/>
      <c r="J590" s="20"/>
      <c r="K590" s="44"/>
      <c r="L590" s="44"/>
      <c r="M590" s="20"/>
      <c r="N590" s="20"/>
      <c r="O590" s="44"/>
      <c r="P590" s="20"/>
      <c r="Q590" s="20"/>
      <c r="R590" s="20"/>
      <c r="S590" s="20"/>
      <c r="T590" s="47"/>
    </row>
    <row r="591" spans="2:20" ht="38.25">
      <c r="B591" s="17">
        <v>103</v>
      </c>
      <c r="C591" s="20">
        <v>153</v>
      </c>
      <c r="D591" s="36">
        <v>36872</v>
      </c>
      <c r="E591" s="20" t="s">
        <v>484</v>
      </c>
      <c r="F591" s="20" t="s">
        <v>24</v>
      </c>
      <c r="G591" s="20">
        <v>1</v>
      </c>
      <c r="H591" s="20" t="s">
        <v>485</v>
      </c>
      <c r="I591" s="20">
        <v>15.16</v>
      </c>
      <c r="J591" s="20" t="s">
        <v>24</v>
      </c>
      <c r="K591" s="45"/>
      <c r="L591" s="45"/>
      <c r="M591" s="20" t="s">
        <v>142</v>
      </c>
      <c r="N591" s="20">
        <v>20</v>
      </c>
      <c r="O591" s="45"/>
      <c r="P591" s="20" t="s">
        <v>486</v>
      </c>
      <c r="Q591" s="20">
        <v>1</v>
      </c>
      <c r="R591" s="20" t="s">
        <v>487</v>
      </c>
      <c r="S591" s="20" t="s">
        <v>192</v>
      </c>
      <c r="T591" s="48"/>
    </row>
    <row r="592" spans="2:20" ht="25.5">
      <c r="B592" s="18"/>
      <c r="C592" s="21"/>
      <c r="D592" s="31"/>
      <c r="E592" s="20" t="s">
        <v>157</v>
      </c>
      <c r="F592" s="21"/>
      <c r="G592" s="21"/>
      <c r="H592" s="20" t="s">
        <v>137</v>
      </c>
      <c r="I592" s="21"/>
      <c r="J592" s="21"/>
      <c r="K592" s="45"/>
      <c r="L592" s="45"/>
      <c r="M592" s="21"/>
      <c r="N592" s="21"/>
      <c r="O592" s="45"/>
      <c r="P592" s="20"/>
      <c r="Q592" s="21"/>
      <c r="R592" s="20" t="s">
        <v>137</v>
      </c>
      <c r="S592" s="20">
        <v>15.16</v>
      </c>
      <c r="T592" s="48"/>
    </row>
    <row r="593" spans="2:20" ht="25.5">
      <c r="B593" s="18"/>
      <c r="C593" s="21"/>
      <c r="D593" s="21"/>
      <c r="E593" s="20" t="s">
        <v>375</v>
      </c>
      <c r="F593" s="21"/>
      <c r="G593" s="21"/>
      <c r="H593" s="20"/>
      <c r="I593" s="21"/>
      <c r="J593" s="21"/>
      <c r="K593" s="45"/>
      <c r="L593" s="45"/>
      <c r="M593" s="21"/>
      <c r="N593" s="21"/>
      <c r="O593" s="45"/>
      <c r="P593" s="21"/>
      <c r="Q593" s="21"/>
      <c r="R593" s="20"/>
      <c r="S593" s="21"/>
      <c r="T593" s="48"/>
    </row>
    <row r="594" spans="2:20">
      <c r="B594" s="18"/>
      <c r="C594" s="21"/>
      <c r="D594" s="21"/>
      <c r="E594" s="20"/>
      <c r="F594" s="21"/>
      <c r="G594" s="21"/>
      <c r="H594" s="21"/>
      <c r="I594" s="21"/>
      <c r="J594" s="21"/>
      <c r="K594" s="45"/>
      <c r="L594" s="45"/>
      <c r="M594" s="21"/>
      <c r="N594" s="21"/>
      <c r="O594" s="45"/>
      <c r="P594" s="21"/>
      <c r="Q594" s="21"/>
      <c r="R594" s="21"/>
      <c r="S594" s="21"/>
      <c r="T594" s="48"/>
    </row>
    <row r="595" spans="2:20" ht="15.75" thickBot="1">
      <c r="B595" s="19"/>
      <c r="C595" s="22"/>
      <c r="D595" s="22"/>
      <c r="E595" s="16"/>
      <c r="F595" s="22"/>
      <c r="G595" s="22"/>
      <c r="H595" s="22"/>
      <c r="I595" s="22"/>
      <c r="J595" s="22"/>
      <c r="K595" s="46"/>
      <c r="L595" s="46"/>
      <c r="M595" s="22"/>
      <c r="N595" s="22"/>
      <c r="O595" s="46"/>
      <c r="P595" s="22"/>
      <c r="Q595" s="22"/>
      <c r="R595" s="22"/>
      <c r="S595" s="22"/>
      <c r="T595" s="49"/>
    </row>
    <row r="596" spans="2:20">
      <c r="B596" s="17"/>
      <c r="C596" s="20"/>
      <c r="D596" s="50"/>
      <c r="E596" s="20"/>
      <c r="F596" s="20"/>
      <c r="G596" s="20"/>
      <c r="H596" s="20"/>
      <c r="I596" s="20"/>
      <c r="J596" s="20"/>
      <c r="K596" s="20"/>
      <c r="L596" s="44"/>
      <c r="M596" s="44"/>
      <c r="N596" s="20"/>
      <c r="O596" s="44"/>
      <c r="P596" s="20"/>
      <c r="Q596" s="20"/>
      <c r="R596" s="20"/>
      <c r="S596" s="20"/>
      <c r="T596" s="47"/>
    </row>
    <row r="597" spans="2:20" ht="51">
      <c r="B597" s="17">
        <v>104</v>
      </c>
      <c r="C597" s="20">
        <v>152</v>
      </c>
      <c r="D597" s="51"/>
      <c r="E597" s="20" t="s">
        <v>178</v>
      </c>
      <c r="F597" s="20" t="s">
        <v>24</v>
      </c>
      <c r="G597" s="20">
        <v>1</v>
      </c>
      <c r="H597" s="20" t="s">
        <v>398</v>
      </c>
      <c r="I597" s="20" t="s">
        <v>488</v>
      </c>
      <c r="J597" s="20" t="s">
        <v>24</v>
      </c>
      <c r="K597" s="20">
        <v>121</v>
      </c>
      <c r="L597" s="45"/>
      <c r="M597" s="45"/>
      <c r="N597" s="20">
        <v>13</v>
      </c>
      <c r="O597" s="45"/>
      <c r="P597" s="20" t="s">
        <v>489</v>
      </c>
      <c r="Q597" s="20">
        <v>0.5</v>
      </c>
      <c r="R597" s="20" t="s">
        <v>398</v>
      </c>
      <c r="S597" s="20">
        <v>19.39</v>
      </c>
      <c r="T597" s="48"/>
    </row>
    <row r="598" spans="2:20">
      <c r="B598" s="18"/>
      <c r="C598" s="21"/>
      <c r="D598" s="51"/>
      <c r="E598" s="20" t="s">
        <v>157</v>
      </c>
      <c r="F598" s="21"/>
      <c r="G598" s="21"/>
      <c r="H598" s="20" t="s">
        <v>137</v>
      </c>
      <c r="I598" s="21"/>
      <c r="J598" s="21"/>
      <c r="K598" s="21"/>
      <c r="L598" s="45"/>
      <c r="M598" s="45"/>
      <c r="N598" s="21"/>
      <c r="O598" s="45"/>
      <c r="P598" s="21"/>
      <c r="Q598" s="21"/>
      <c r="R598" s="21"/>
      <c r="S598" s="21"/>
      <c r="T598" s="48"/>
    </row>
    <row r="599" spans="2:20" ht="25.5">
      <c r="B599" s="18"/>
      <c r="C599" s="21"/>
      <c r="D599" s="51"/>
      <c r="E599" s="20" t="s">
        <v>397</v>
      </c>
      <c r="F599" s="21"/>
      <c r="G599" s="21"/>
      <c r="H599" s="20"/>
      <c r="I599" s="21"/>
      <c r="J599" s="21"/>
      <c r="K599" s="21"/>
      <c r="L599" s="45"/>
      <c r="M599" s="45"/>
      <c r="N599" s="21"/>
      <c r="O599" s="45"/>
      <c r="P599" s="21"/>
      <c r="Q599" s="21"/>
      <c r="R599" s="21"/>
      <c r="S599" s="21"/>
      <c r="T599" s="48"/>
    </row>
    <row r="600" spans="2:20">
      <c r="B600" s="18"/>
      <c r="C600" s="21"/>
      <c r="D600" s="51"/>
      <c r="E600" s="20"/>
      <c r="F600" s="21"/>
      <c r="G600" s="21"/>
      <c r="H600" s="20"/>
      <c r="I600" s="21"/>
      <c r="J600" s="21"/>
      <c r="K600" s="21"/>
      <c r="L600" s="45"/>
      <c r="M600" s="45"/>
      <c r="N600" s="21"/>
      <c r="O600" s="45"/>
      <c r="P600" s="21"/>
      <c r="Q600" s="21"/>
      <c r="R600" s="21"/>
      <c r="S600" s="21"/>
      <c r="T600" s="48"/>
    </row>
    <row r="601" spans="2:20" ht="15.75" thickBot="1">
      <c r="B601" s="19"/>
      <c r="C601" s="22"/>
      <c r="D601" s="52"/>
      <c r="E601" s="16"/>
      <c r="F601" s="22"/>
      <c r="G601" s="22"/>
      <c r="H601" s="22"/>
      <c r="I601" s="22"/>
      <c r="J601" s="22"/>
      <c r="K601" s="22"/>
      <c r="L601" s="46"/>
      <c r="M601" s="46"/>
      <c r="N601" s="22"/>
      <c r="O601" s="46"/>
      <c r="P601" s="22"/>
      <c r="Q601" s="22"/>
      <c r="R601" s="22"/>
      <c r="S601" s="22"/>
      <c r="T601" s="49"/>
    </row>
    <row r="602" spans="2:20">
      <c r="B602" s="27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47"/>
    </row>
    <row r="603" spans="2:20" ht="38.25">
      <c r="B603" s="17">
        <v>105</v>
      </c>
      <c r="C603" s="20">
        <v>151</v>
      </c>
      <c r="D603" s="20" t="s">
        <v>490</v>
      </c>
      <c r="E603" s="20" t="s">
        <v>178</v>
      </c>
      <c r="F603" s="20" t="s">
        <v>24</v>
      </c>
      <c r="G603" s="20">
        <f>-14.2/7</f>
        <v>-2.0285714285714285</v>
      </c>
      <c r="H603" s="20" t="s">
        <v>261</v>
      </c>
      <c r="I603" s="20">
        <v>3.17</v>
      </c>
      <c r="J603" s="20" t="s">
        <v>24</v>
      </c>
      <c r="K603" s="20">
        <v>141</v>
      </c>
      <c r="L603" s="20" t="s">
        <v>492</v>
      </c>
      <c r="M603" s="20" t="s">
        <v>142</v>
      </c>
      <c r="N603" s="20">
        <v>42</v>
      </c>
      <c r="O603" s="25">
        <v>31321</v>
      </c>
      <c r="P603" s="20" t="s">
        <v>493</v>
      </c>
      <c r="Q603" s="20" t="s">
        <v>494</v>
      </c>
      <c r="R603" s="20" t="s">
        <v>261</v>
      </c>
      <c r="S603" s="20">
        <v>24</v>
      </c>
      <c r="T603" s="48"/>
    </row>
    <row r="604" spans="2:20" ht="25.5">
      <c r="B604" s="17"/>
      <c r="C604" s="21"/>
      <c r="D604" s="21"/>
      <c r="E604" s="20" t="s">
        <v>157</v>
      </c>
      <c r="F604" s="21"/>
      <c r="G604" s="21"/>
      <c r="H604" s="20" t="s">
        <v>137</v>
      </c>
      <c r="I604" s="21"/>
      <c r="J604" s="21"/>
      <c r="K604" s="21"/>
      <c r="L604" s="21"/>
      <c r="M604" s="21"/>
      <c r="N604" s="21"/>
      <c r="O604" s="21"/>
      <c r="P604" s="20"/>
      <c r="Q604" s="21"/>
      <c r="R604" s="20" t="s">
        <v>137</v>
      </c>
      <c r="S604" s="21"/>
      <c r="T604" s="48"/>
    </row>
    <row r="605" spans="2:20" ht="25.5">
      <c r="B605" s="18"/>
      <c r="C605" s="21"/>
      <c r="D605" s="21"/>
      <c r="E605" s="20" t="s">
        <v>491</v>
      </c>
      <c r="F605" s="21"/>
      <c r="G605" s="21"/>
      <c r="H605" s="20"/>
      <c r="I605" s="21"/>
      <c r="J605" s="21"/>
      <c r="K605" s="21"/>
      <c r="L605" s="21"/>
      <c r="M605" s="21"/>
      <c r="N605" s="21"/>
      <c r="O605" s="21"/>
      <c r="P605" s="21"/>
      <c r="Q605" s="21"/>
      <c r="R605" s="20"/>
      <c r="S605" s="21"/>
      <c r="T605" s="48"/>
    </row>
    <row r="606" spans="2:20" ht="15.75" thickBot="1">
      <c r="B606" s="19"/>
      <c r="C606" s="22"/>
      <c r="D606" s="22"/>
      <c r="E606" s="16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49"/>
    </row>
    <row r="607" spans="2:20">
      <c r="B607" s="17"/>
      <c r="C607" s="20"/>
      <c r="D607" s="20"/>
      <c r="E607" s="20"/>
      <c r="F607" s="20"/>
      <c r="G607" s="20"/>
      <c r="H607" s="20"/>
      <c r="I607" s="20"/>
      <c r="J607" s="20"/>
      <c r="K607" s="44"/>
      <c r="L607" s="44"/>
      <c r="M607" s="20"/>
      <c r="N607" s="20"/>
      <c r="O607" s="20"/>
      <c r="P607" s="20"/>
      <c r="Q607" s="20"/>
      <c r="R607" s="20"/>
      <c r="S607" s="20"/>
      <c r="T607" s="47"/>
    </row>
    <row r="608" spans="2:20" ht="38.25">
      <c r="B608" s="17">
        <v>106</v>
      </c>
      <c r="C608" s="20">
        <v>150</v>
      </c>
      <c r="D608" s="25">
        <v>36869</v>
      </c>
      <c r="E608" s="20" t="s">
        <v>495</v>
      </c>
      <c r="F608" s="20" t="s">
        <v>24</v>
      </c>
      <c r="G608" s="20">
        <v>0.5</v>
      </c>
      <c r="H608" s="20" t="s">
        <v>496</v>
      </c>
      <c r="I608" s="20">
        <v>6</v>
      </c>
      <c r="J608" s="20" t="s">
        <v>24</v>
      </c>
      <c r="K608" s="45"/>
      <c r="L608" s="45"/>
      <c r="M608" s="20" t="s">
        <v>142</v>
      </c>
      <c r="N608" s="20">
        <v>52</v>
      </c>
      <c r="O608" s="25">
        <v>31321</v>
      </c>
      <c r="P608" s="20" t="s">
        <v>497</v>
      </c>
      <c r="Q608" s="20">
        <v>-50</v>
      </c>
      <c r="R608" s="20" t="s">
        <v>498</v>
      </c>
      <c r="S608" s="20">
        <v>12</v>
      </c>
      <c r="T608" s="48"/>
    </row>
    <row r="609" spans="2:20" ht="25.5">
      <c r="B609" s="17"/>
      <c r="C609" s="21"/>
      <c r="D609" s="21"/>
      <c r="E609" s="20"/>
      <c r="F609" s="21"/>
      <c r="G609" s="21"/>
      <c r="H609" s="20" t="s">
        <v>137</v>
      </c>
      <c r="I609" s="21"/>
      <c r="J609" s="21"/>
      <c r="K609" s="45"/>
      <c r="L609" s="45"/>
      <c r="M609" s="21"/>
      <c r="N609" s="21"/>
      <c r="O609" s="21"/>
      <c r="P609" s="20"/>
      <c r="Q609" s="21"/>
      <c r="R609" s="20" t="s">
        <v>137</v>
      </c>
      <c r="S609" s="21"/>
      <c r="T609" s="48"/>
    </row>
    <row r="610" spans="2:20">
      <c r="B610" s="17"/>
      <c r="C610" s="21"/>
      <c r="D610" s="21"/>
      <c r="E610" s="20"/>
      <c r="F610" s="21"/>
      <c r="G610" s="21"/>
      <c r="H610" s="20"/>
      <c r="I610" s="21"/>
      <c r="J610" s="21"/>
      <c r="K610" s="45"/>
      <c r="L610" s="45"/>
      <c r="M610" s="21"/>
      <c r="N610" s="21"/>
      <c r="O610" s="21"/>
      <c r="P610" s="21"/>
      <c r="Q610" s="21"/>
      <c r="R610" s="20"/>
      <c r="S610" s="21"/>
      <c r="T610" s="48"/>
    </row>
    <row r="611" spans="2:20">
      <c r="B611" s="18"/>
      <c r="C611" s="21"/>
      <c r="D611" s="21"/>
      <c r="E611" s="20"/>
      <c r="F611" s="21"/>
      <c r="G611" s="21"/>
      <c r="H611" s="21"/>
      <c r="I611" s="21"/>
      <c r="J611" s="21"/>
      <c r="K611" s="45"/>
      <c r="L611" s="45"/>
      <c r="M611" s="21"/>
      <c r="N611" s="21"/>
      <c r="O611" s="21"/>
      <c r="P611" s="21"/>
      <c r="Q611" s="21"/>
      <c r="R611" s="21"/>
      <c r="S611" s="21"/>
      <c r="T611" s="48"/>
    </row>
    <row r="612" spans="2:20" ht="15.75" thickBot="1">
      <c r="B612" s="19"/>
      <c r="C612" s="22"/>
      <c r="D612" s="22"/>
      <c r="E612" s="16"/>
      <c r="F612" s="22"/>
      <c r="G612" s="22"/>
      <c r="H612" s="22"/>
      <c r="I612" s="22"/>
      <c r="J612" s="22"/>
      <c r="K612" s="46"/>
      <c r="L612" s="46"/>
      <c r="M612" s="22"/>
      <c r="N612" s="22"/>
      <c r="O612" s="22"/>
      <c r="P612" s="22"/>
      <c r="Q612" s="22"/>
      <c r="R612" s="22"/>
      <c r="S612" s="22"/>
      <c r="T612" s="49"/>
    </row>
    <row r="613" spans="2:20">
      <c r="B613" s="17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44"/>
      <c r="P613" s="44"/>
      <c r="Q613" s="44"/>
      <c r="R613" s="44"/>
      <c r="S613" s="44"/>
      <c r="T613" s="47"/>
    </row>
    <row r="614" spans="2:20">
      <c r="B614" s="17">
        <v>107</v>
      </c>
      <c r="C614" s="20">
        <v>149</v>
      </c>
      <c r="D614" s="20" t="s">
        <v>499</v>
      </c>
      <c r="E614" s="20" t="s">
        <v>178</v>
      </c>
      <c r="F614" s="20" t="s">
        <v>24</v>
      </c>
      <c r="G614" s="20">
        <v>1</v>
      </c>
      <c r="H614" s="20" t="s">
        <v>176</v>
      </c>
      <c r="I614" s="20">
        <v>16.2</v>
      </c>
      <c r="J614" s="20" t="s">
        <v>24</v>
      </c>
      <c r="K614" s="20">
        <v>47</v>
      </c>
      <c r="L614" s="20" t="s">
        <v>232</v>
      </c>
      <c r="M614" s="20" t="s">
        <v>142</v>
      </c>
      <c r="N614" s="20">
        <v>8</v>
      </c>
      <c r="O614" s="45"/>
      <c r="P614" s="45"/>
      <c r="Q614" s="45"/>
      <c r="R614" s="45"/>
      <c r="S614" s="45"/>
      <c r="T614" s="48"/>
    </row>
    <row r="615" spans="2:20">
      <c r="B615" s="17"/>
      <c r="C615" s="21"/>
      <c r="D615" s="21"/>
      <c r="E615" s="20" t="s">
        <v>157</v>
      </c>
      <c r="F615" s="21"/>
      <c r="G615" s="21"/>
      <c r="H615" s="20" t="s">
        <v>137</v>
      </c>
      <c r="I615" s="21"/>
      <c r="J615" s="21"/>
      <c r="K615" s="21"/>
      <c r="L615" s="21"/>
      <c r="M615" s="21"/>
      <c r="N615" s="21"/>
      <c r="O615" s="45"/>
      <c r="P615" s="45"/>
      <c r="Q615" s="45"/>
      <c r="R615" s="45"/>
      <c r="S615" s="45"/>
      <c r="T615" s="48"/>
    </row>
    <row r="616" spans="2:20">
      <c r="B616" s="18"/>
      <c r="C616" s="21"/>
      <c r="D616" s="21"/>
      <c r="E616" s="20"/>
      <c r="F616" s="21"/>
      <c r="G616" s="21"/>
      <c r="H616" s="20"/>
      <c r="I616" s="21"/>
      <c r="J616" s="21"/>
      <c r="K616" s="21"/>
      <c r="L616" s="21"/>
      <c r="M616" s="21"/>
      <c r="N616" s="21"/>
      <c r="O616" s="45"/>
      <c r="P616" s="45"/>
      <c r="Q616" s="45"/>
      <c r="R616" s="45"/>
      <c r="S616" s="45"/>
      <c r="T616" s="48"/>
    </row>
    <row r="617" spans="2:20" ht="15.75" thickBot="1">
      <c r="B617" s="19"/>
      <c r="C617" s="22"/>
      <c r="D617" s="22"/>
      <c r="E617" s="16"/>
      <c r="F617" s="22"/>
      <c r="G617" s="22"/>
      <c r="H617" s="22"/>
      <c r="I617" s="22"/>
      <c r="J617" s="22"/>
      <c r="K617" s="22"/>
      <c r="L617" s="22"/>
      <c r="M617" s="22"/>
      <c r="N617" s="22"/>
      <c r="O617" s="46"/>
      <c r="P617" s="46"/>
      <c r="Q617" s="46"/>
      <c r="R617" s="46"/>
      <c r="S617" s="46"/>
      <c r="T617" s="49"/>
    </row>
    <row r="618" spans="2:20">
      <c r="B618" s="17"/>
      <c r="C618" s="20"/>
      <c r="D618" s="20"/>
      <c r="E618" s="20"/>
      <c r="F618" s="20"/>
      <c r="G618" s="20"/>
      <c r="H618" s="20"/>
      <c r="I618" s="20"/>
      <c r="J618" s="20"/>
      <c r="K618" s="44"/>
      <c r="L618" s="44"/>
      <c r="M618" s="20"/>
      <c r="N618" s="20"/>
      <c r="O618" s="20"/>
      <c r="P618" s="31"/>
      <c r="Q618" s="20"/>
      <c r="R618" s="20"/>
      <c r="S618" s="20"/>
      <c r="T618" s="47"/>
    </row>
    <row r="619" spans="2:20" ht="51">
      <c r="B619" s="17">
        <v>108</v>
      </c>
      <c r="C619" s="20">
        <v>148</v>
      </c>
      <c r="D619" s="20" t="s">
        <v>500</v>
      </c>
      <c r="E619" s="20" t="s">
        <v>178</v>
      </c>
      <c r="F619" s="20" t="s">
        <v>24</v>
      </c>
      <c r="G619" s="20">
        <v>1</v>
      </c>
      <c r="H619" s="20" t="s">
        <v>176</v>
      </c>
      <c r="I619" s="20">
        <v>16</v>
      </c>
      <c r="J619" s="20" t="s">
        <v>24</v>
      </c>
      <c r="K619" s="45"/>
      <c r="L619" s="45"/>
      <c r="M619" s="20" t="s">
        <v>142</v>
      </c>
      <c r="N619" s="20">
        <v>45</v>
      </c>
      <c r="O619" s="25">
        <v>31321</v>
      </c>
      <c r="P619" s="20" t="s">
        <v>503</v>
      </c>
      <c r="Q619" s="20">
        <v>1</v>
      </c>
      <c r="R619" s="20" t="s">
        <v>417</v>
      </c>
      <c r="S619" s="20">
        <v>16</v>
      </c>
      <c r="T619" s="48"/>
    </row>
    <row r="620" spans="2:20">
      <c r="B620" s="18"/>
      <c r="C620" s="21"/>
      <c r="D620" s="21"/>
      <c r="E620" s="20" t="s">
        <v>157</v>
      </c>
      <c r="F620" s="21"/>
      <c r="G620" s="21"/>
      <c r="H620" s="20" t="s">
        <v>137</v>
      </c>
      <c r="I620" s="21"/>
      <c r="J620" s="21"/>
      <c r="K620" s="45"/>
      <c r="L620" s="45"/>
      <c r="M620" s="21"/>
      <c r="N620" s="21"/>
      <c r="O620" s="21"/>
      <c r="P620" s="21"/>
      <c r="Q620" s="21"/>
      <c r="R620" s="20"/>
      <c r="S620" s="21"/>
      <c r="T620" s="48"/>
    </row>
    <row r="621" spans="2:20" ht="25.5">
      <c r="B621" s="18"/>
      <c r="C621" s="21"/>
      <c r="D621" s="21"/>
      <c r="E621" s="20" t="s">
        <v>501</v>
      </c>
      <c r="F621" s="21"/>
      <c r="G621" s="21"/>
      <c r="H621" s="20"/>
      <c r="I621" s="21"/>
      <c r="J621" s="21"/>
      <c r="K621" s="45"/>
      <c r="L621" s="45"/>
      <c r="M621" s="21"/>
      <c r="N621" s="21"/>
      <c r="O621" s="21"/>
      <c r="P621" s="21"/>
      <c r="Q621" s="21"/>
      <c r="R621" s="21"/>
      <c r="S621" s="21"/>
      <c r="T621" s="48"/>
    </row>
    <row r="622" spans="2:20" ht="25.5">
      <c r="B622" s="18"/>
      <c r="C622" s="21"/>
      <c r="D622" s="21"/>
      <c r="E622" s="20" t="s">
        <v>502</v>
      </c>
      <c r="F622" s="21"/>
      <c r="G622" s="21"/>
      <c r="H622" s="21"/>
      <c r="I622" s="21"/>
      <c r="J622" s="21"/>
      <c r="K622" s="45"/>
      <c r="L622" s="45"/>
      <c r="M622" s="21"/>
      <c r="N622" s="21"/>
      <c r="O622" s="21"/>
      <c r="P622" s="21"/>
      <c r="Q622" s="21"/>
      <c r="R622" s="21"/>
      <c r="S622" s="21"/>
      <c r="T622" s="48"/>
    </row>
    <row r="623" spans="2:20">
      <c r="B623" s="18"/>
      <c r="C623" s="21"/>
      <c r="D623" s="21"/>
      <c r="E623" s="20"/>
      <c r="F623" s="21"/>
      <c r="G623" s="21"/>
      <c r="H623" s="21"/>
      <c r="I623" s="21"/>
      <c r="J623" s="21"/>
      <c r="K623" s="45"/>
      <c r="L623" s="45"/>
      <c r="M623" s="21"/>
      <c r="N623" s="21"/>
      <c r="O623" s="21"/>
      <c r="P623" s="21"/>
      <c r="Q623" s="21"/>
      <c r="R623" s="21"/>
      <c r="S623" s="21"/>
      <c r="T623" s="48"/>
    </row>
    <row r="624" spans="2:20" ht="15.75" thickBot="1">
      <c r="B624" s="19"/>
      <c r="C624" s="22"/>
      <c r="D624" s="22"/>
      <c r="E624" s="16"/>
      <c r="F624" s="22"/>
      <c r="G624" s="22"/>
      <c r="H624" s="22"/>
      <c r="I624" s="22"/>
      <c r="J624" s="22"/>
      <c r="K624" s="46"/>
      <c r="L624" s="46"/>
      <c r="M624" s="22"/>
      <c r="N624" s="22"/>
      <c r="O624" s="22"/>
      <c r="P624" s="22"/>
      <c r="Q624" s="22"/>
      <c r="R624" s="22"/>
      <c r="S624" s="22"/>
      <c r="T624" s="49"/>
    </row>
    <row r="625" spans="2:20">
      <c r="B625" s="17"/>
      <c r="C625" s="20"/>
      <c r="D625" s="20"/>
      <c r="E625" s="20"/>
      <c r="F625" s="20"/>
      <c r="G625" s="20"/>
      <c r="H625" s="20"/>
      <c r="I625" s="20"/>
      <c r="J625" s="20"/>
      <c r="K625" s="20"/>
      <c r="L625" s="44"/>
      <c r="M625" s="20"/>
      <c r="N625" s="20"/>
      <c r="O625" s="20"/>
      <c r="P625" s="20"/>
      <c r="Q625" s="20"/>
      <c r="R625" s="20"/>
      <c r="S625" s="20"/>
      <c r="T625" s="47"/>
    </row>
    <row r="626" spans="2:20" ht="51">
      <c r="B626" s="17">
        <v>109</v>
      </c>
      <c r="C626" s="20">
        <v>147</v>
      </c>
      <c r="D626" s="20" t="s">
        <v>504</v>
      </c>
      <c r="E626" s="20" t="s">
        <v>178</v>
      </c>
      <c r="F626" s="20" t="s">
        <v>24</v>
      </c>
      <c r="G626" s="20">
        <v>0.5</v>
      </c>
      <c r="H626" s="20" t="s">
        <v>417</v>
      </c>
      <c r="I626" s="20">
        <v>16.05</v>
      </c>
      <c r="J626" s="20" t="s">
        <v>24</v>
      </c>
      <c r="K626" s="20">
        <v>61</v>
      </c>
      <c r="L626" s="45"/>
      <c r="M626" s="20" t="s">
        <v>142</v>
      </c>
      <c r="N626" s="20">
        <v>4</v>
      </c>
      <c r="O626" s="25">
        <v>31321</v>
      </c>
      <c r="P626" s="20" t="s">
        <v>507</v>
      </c>
      <c r="Q626" s="20">
        <v>1.42</v>
      </c>
      <c r="R626" s="20" t="s">
        <v>139</v>
      </c>
      <c r="S626" s="20">
        <v>363.04</v>
      </c>
      <c r="T626" s="48"/>
    </row>
    <row r="627" spans="2:20">
      <c r="B627" s="18"/>
      <c r="C627" s="21"/>
      <c r="D627" s="21"/>
      <c r="E627" s="20" t="s">
        <v>157</v>
      </c>
      <c r="F627" s="21"/>
      <c r="G627" s="21"/>
      <c r="H627" s="20" t="s">
        <v>137</v>
      </c>
      <c r="I627" s="21"/>
      <c r="J627" s="21"/>
      <c r="K627" s="21"/>
      <c r="L627" s="45"/>
      <c r="M627" s="21"/>
      <c r="N627" s="21"/>
      <c r="O627" s="21"/>
      <c r="P627" s="20"/>
      <c r="Q627" s="21"/>
      <c r="R627" s="21"/>
      <c r="S627" s="21"/>
      <c r="T627" s="48"/>
    </row>
    <row r="628" spans="2:20" ht="25.5">
      <c r="B628" s="18"/>
      <c r="C628" s="21"/>
      <c r="D628" s="21"/>
      <c r="E628" s="20" t="s">
        <v>505</v>
      </c>
      <c r="F628" s="21"/>
      <c r="G628" s="21"/>
      <c r="H628" s="20"/>
      <c r="I628" s="21"/>
      <c r="J628" s="21"/>
      <c r="K628" s="21"/>
      <c r="L628" s="45"/>
      <c r="M628" s="21"/>
      <c r="N628" s="21"/>
      <c r="O628" s="21"/>
      <c r="P628" s="21"/>
      <c r="Q628" s="21"/>
      <c r="R628" s="21"/>
      <c r="S628" s="21"/>
      <c r="T628" s="48"/>
    </row>
    <row r="629" spans="2:20" ht="25.5">
      <c r="B629" s="18"/>
      <c r="C629" s="21"/>
      <c r="D629" s="21"/>
      <c r="E629" s="20" t="s">
        <v>506</v>
      </c>
      <c r="F629" s="21"/>
      <c r="G629" s="21"/>
      <c r="H629" s="21"/>
      <c r="I629" s="21"/>
      <c r="J629" s="21"/>
      <c r="K629" s="21"/>
      <c r="L629" s="45"/>
      <c r="M629" s="21"/>
      <c r="N629" s="21"/>
      <c r="O629" s="21"/>
      <c r="P629" s="21"/>
      <c r="Q629" s="21"/>
      <c r="R629" s="21"/>
      <c r="S629" s="21"/>
      <c r="T629" s="48"/>
    </row>
    <row r="630" spans="2:20">
      <c r="B630" s="18"/>
      <c r="C630" s="21"/>
      <c r="D630" s="21"/>
      <c r="E630" s="20"/>
      <c r="F630" s="21"/>
      <c r="G630" s="21"/>
      <c r="H630" s="21"/>
      <c r="I630" s="21"/>
      <c r="J630" s="21"/>
      <c r="K630" s="21"/>
      <c r="L630" s="45"/>
      <c r="M630" s="21"/>
      <c r="N630" s="21"/>
      <c r="O630" s="21"/>
      <c r="P630" s="21"/>
      <c r="Q630" s="21"/>
      <c r="R630" s="21"/>
      <c r="S630" s="21"/>
      <c r="T630" s="48"/>
    </row>
    <row r="631" spans="2:20" ht="15.75" thickBot="1">
      <c r="B631" s="19"/>
      <c r="C631" s="22"/>
      <c r="D631" s="22"/>
      <c r="E631" s="16"/>
      <c r="F631" s="22"/>
      <c r="G631" s="22"/>
      <c r="H631" s="22"/>
      <c r="I631" s="22"/>
      <c r="J631" s="22"/>
      <c r="K631" s="22"/>
      <c r="L631" s="46"/>
      <c r="M631" s="22"/>
      <c r="N631" s="22"/>
      <c r="O631" s="22"/>
      <c r="P631" s="22"/>
      <c r="Q631" s="22"/>
      <c r="R631" s="22"/>
      <c r="S631" s="22"/>
      <c r="T631" s="49"/>
    </row>
    <row r="632" spans="2:20">
      <c r="B632" s="27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47"/>
    </row>
    <row r="633" spans="2:20" ht="51">
      <c r="B633" s="17">
        <v>110</v>
      </c>
      <c r="C633" s="20">
        <v>146</v>
      </c>
      <c r="D633" s="20" t="s">
        <v>508</v>
      </c>
      <c r="E633" s="20" t="s">
        <v>509</v>
      </c>
      <c r="F633" s="20" t="s">
        <v>24</v>
      </c>
      <c r="G633" s="20">
        <v>1</v>
      </c>
      <c r="H633" s="20">
        <v>36</v>
      </c>
      <c r="I633" s="20">
        <v>38.340000000000003</v>
      </c>
      <c r="J633" s="20" t="s">
        <v>24</v>
      </c>
      <c r="K633" s="20">
        <v>28</v>
      </c>
      <c r="L633" s="20" t="s">
        <v>510</v>
      </c>
      <c r="M633" s="20" t="s">
        <v>142</v>
      </c>
      <c r="N633" s="20">
        <v>33</v>
      </c>
      <c r="O633" s="25">
        <v>31321</v>
      </c>
      <c r="P633" s="20" t="s">
        <v>511</v>
      </c>
      <c r="Q633" s="20">
        <v>1</v>
      </c>
      <c r="R633" s="20" t="s">
        <v>512</v>
      </c>
      <c r="S633" s="20">
        <v>38.340000000000003</v>
      </c>
      <c r="T633" s="48"/>
    </row>
    <row r="634" spans="2:20">
      <c r="B634" s="18"/>
      <c r="C634" s="21"/>
      <c r="D634" s="21"/>
      <c r="E634" s="20"/>
      <c r="F634" s="21"/>
      <c r="G634" s="21"/>
      <c r="H634" s="20" t="s">
        <v>137</v>
      </c>
      <c r="I634" s="21"/>
      <c r="J634" s="21"/>
      <c r="K634" s="21"/>
      <c r="L634" s="21"/>
      <c r="M634" s="21"/>
      <c r="N634" s="21"/>
      <c r="O634" s="21"/>
      <c r="P634" s="20"/>
      <c r="Q634" s="21"/>
      <c r="R634" s="20"/>
      <c r="S634" s="21"/>
      <c r="T634" s="48"/>
    </row>
    <row r="635" spans="2:20">
      <c r="B635" s="18"/>
      <c r="C635" s="21"/>
      <c r="D635" s="21"/>
      <c r="E635" s="20"/>
      <c r="F635" s="21"/>
      <c r="G635" s="21"/>
      <c r="H635" s="20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48"/>
    </row>
    <row r="636" spans="2:20" ht="15.75" thickBot="1">
      <c r="B636" s="19"/>
      <c r="C636" s="22"/>
      <c r="D636" s="22"/>
      <c r="E636" s="16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49"/>
    </row>
    <row r="637" spans="2:20">
      <c r="B637" s="17"/>
      <c r="C637" s="20"/>
      <c r="D637" s="20"/>
      <c r="E637" s="20"/>
      <c r="F637" s="20"/>
      <c r="G637" s="20"/>
      <c r="H637" s="20"/>
      <c r="I637" s="20"/>
      <c r="J637" s="20"/>
      <c r="K637" s="20"/>
      <c r="L637" s="44"/>
      <c r="M637" s="20"/>
      <c r="N637" s="20"/>
      <c r="O637" s="20"/>
      <c r="P637" s="20"/>
      <c r="Q637" s="20"/>
      <c r="R637" s="20"/>
      <c r="S637" s="20"/>
      <c r="T637" s="47"/>
    </row>
    <row r="638" spans="2:20" ht="51">
      <c r="B638" s="17">
        <v>111</v>
      </c>
      <c r="C638" s="20">
        <v>145</v>
      </c>
      <c r="D638" s="25">
        <v>36620</v>
      </c>
      <c r="E638" s="20" t="s">
        <v>513</v>
      </c>
      <c r="F638" s="20" t="s">
        <v>24</v>
      </c>
      <c r="G638" s="20">
        <v>0.5</v>
      </c>
      <c r="H638" s="20" t="s">
        <v>288</v>
      </c>
      <c r="I638" s="20">
        <v>2</v>
      </c>
      <c r="J638" s="20" t="s">
        <v>24</v>
      </c>
      <c r="K638" s="20" t="s">
        <v>514</v>
      </c>
      <c r="L638" s="45"/>
      <c r="M638" s="20" t="s">
        <v>142</v>
      </c>
      <c r="N638" s="20">
        <v>57</v>
      </c>
      <c r="O638" s="25">
        <v>31321</v>
      </c>
      <c r="P638" s="20" t="s">
        <v>515</v>
      </c>
      <c r="Q638" s="20">
        <v>1</v>
      </c>
      <c r="R638" s="20" t="s">
        <v>288</v>
      </c>
      <c r="S638" s="20">
        <v>2</v>
      </c>
      <c r="T638" s="48"/>
    </row>
    <row r="639" spans="2:20" ht="25.5">
      <c r="B639" s="18"/>
      <c r="C639" s="21"/>
      <c r="D639" s="21"/>
      <c r="E639" s="20" t="s">
        <v>137</v>
      </c>
      <c r="F639" s="21"/>
      <c r="G639" s="21"/>
      <c r="H639" s="21"/>
      <c r="I639" s="21"/>
      <c r="J639" s="21"/>
      <c r="K639" s="21"/>
      <c r="L639" s="45"/>
      <c r="M639" s="21"/>
      <c r="N639" s="21"/>
      <c r="O639" s="21"/>
      <c r="P639" s="20"/>
      <c r="Q639" s="21"/>
      <c r="R639" s="20" t="s">
        <v>137</v>
      </c>
      <c r="S639" s="21"/>
      <c r="T639" s="48"/>
    </row>
    <row r="640" spans="2:20" ht="15.75" thickBot="1">
      <c r="B640" s="19"/>
      <c r="C640" s="22"/>
      <c r="D640" s="22"/>
      <c r="E640" s="16"/>
      <c r="F640" s="22"/>
      <c r="G640" s="22"/>
      <c r="H640" s="22"/>
      <c r="I640" s="22"/>
      <c r="J640" s="22"/>
      <c r="K640" s="22"/>
      <c r="L640" s="46"/>
      <c r="M640" s="22"/>
      <c r="N640" s="22"/>
      <c r="O640" s="22"/>
      <c r="P640" s="22"/>
      <c r="Q640" s="22"/>
      <c r="R640" s="16"/>
      <c r="S640" s="22"/>
      <c r="T640" s="49"/>
    </row>
    <row r="641" spans="2:20">
      <c r="B641" s="17"/>
      <c r="C641" s="20"/>
      <c r="D641" s="20"/>
      <c r="E641" s="20"/>
      <c r="F641" s="20"/>
      <c r="G641" s="20"/>
      <c r="H641" s="20"/>
      <c r="I641" s="20"/>
      <c r="J641" s="20"/>
      <c r="K641" s="20"/>
      <c r="L641" s="44"/>
      <c r="M641" s="20"/>
      <c r="N641" s="20"/>
      <c r="O641" s="20"/>
      <c r="P641" s="20"/>
      <c r="Q641" s="20"/>
      <c r="R641" s="20"/>
      <c r="S641" s="20"/>
      <c r="T641" s="47"/>
    </row>
    <row r="642" spans="2:20" ht="38.25">
      <c r="B642" s="17">
        <v>112</v>
      </c>
      <c r="C642" s="20">
        <v>144</v>
      </c>
      <c r="D642" s="25">
        <v>36353</v>
      </c>
      <c r="E642" s="20" t="s">
        <v>484</v>
      </c>
      <c r="F642" s="20" t="s">
        <v>24</v>
      </c>
      <c r="G642" s="20">
        <v>1</v>
      </c>
      <c r="H642" s="20" t="s">
        <v>517</v>
      </c>
      <c r="I642" s="20">
        <v>16</v>
      </c>
      <c r="J642" s="20" t="s">
        <v>24</v>
      </c>
      <c r="K642" s="20" t="s">
        <v>514</v>
      </c>
      <c r="L642" s="45"/>
      <c r="M642" s="20" t="s">
        <v>142</v>
      </c>
      <c r="N642" s="20">
        <v>39</v>
      </c>
      <c r="O642" s="25">
        <v>31321</v>
      </c>
      <c r="P642" s="20" t="s">
        <v>518</v>
      </c>
      <c r="Q642" s="20">
        <v>1</v>
      </c>
      <c r="R642" s="20" t="s">
        <v>517</v>
      </c>
      <c r="S642" s="20">
        <v>16</v>
      </c>
      <c r="T642" s="48"/>
    </row>
    <row r="643" spans="2:20">
      <c r="B643" s="18"/>
      <c r="C643" s="21"/>
      <c r="D643" s="21"/>
      <c r="E643" s="20" t="s">
        <v>157</v>
      </c>
      <c r="F643" s="21"/>
      <c r="G643" s="21"/>
      <c r="H643" s="21"/>
      <c r="I643" s="21"/>
      <c r="J643" s="21"/>
      <c r="K643" s="21"/>
      <c r="L643" s="45"/>
      <c r="M643" s="21"/>
      <c r="N643" s="21"/>
      <c r="O643" s="21"/>
      <c r="P643" s="20"/>
      <c r="Q643" s="21"/>
      <c r="R643" s="21"/>
      <c r="S643" s="21"/>
      <c r="T643" s="48"/>
    </row>
    <row r="644" spans="2:20" ht="38.25">
      <c r="B644" s="18"/>
      <c r="C644" s="21"/>
      <c r="D644" s="21"/>
      <c r="E644" s="20" t="s">
        <v>516</v>
      </c>
      <c r="F644" s="21"/>
      <c r="G644" s="21"/>
      <c r="H644" s="21"/>
      <c r="I644" s="21"/>
      <c r="J644" s="21"/>
      <c r="K644" s="21"/>
      <c r="L644" s="45"/>
      <c r="M644" s="21"/>
      <c r="N644" s="21"/>
      <c r="O644" s="21"/>
      <c r="P644" s="20"/>
      <c r="Q644" s="21"/>
      <c r="R644" s="21"/>
      <c r="S644" s="21"/>
      <c r="T644" s="48"/>
    </row>
    <row r="645" spans="2:20" ht="15.75" thickBot="1">
      <c r="B645" s="19"/>
      <c r="C645" s="22"/>
      <c r="D645" s="22"/>
      <c r="E645" s="16"/>
      <c r="F645" s="22"/>
      <c r="G645" s="22"/>
      <c r="H645" s="22"/>
      <c r="I645" s="22"/>
      <c r="J645" s="22"/>
      <c r="K645" s="22"/>
      <c r="L645" s="46"/>
      <c r="M645" s="22"/>
      <c r="N645" s="22"/>
      <c r="O645" s="22"/>
      <c r="P645" s="22"/>
      <c r="Q645" s="22"/>
      <c r="R645" s="22"/>
      <c r="S645" s="22"/>
      <c r="T645" s="49"/>
    </row>
    <row r="646" spans="2:20">
      <c r="B646" s="17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44"/>
      <c r="O646" s="44"/>
      <c r="P646" s="44"/>
      <c r="Q646" s="44"/>
      <c r="R646" s="44"/>
      <c r="S646" s="44"/>
      <c r="T646" s="23"/>
    </row>
    <row r="647" spans="2:20" ht="54">
      <c r="B647" s="17">
        <v>113</v>
      </c>
      <c r="C647" s="20">
        <v>143</v>
      </c>
      <c r="D647" s="25">
        <v>36353</v>
      </c>
      <c r="E647" s="20" t="s">
        <v>484</v>
      </c>
      <c r="F647" s="20" t="s">
        <v>24</v>
      </c>
      <c r="G647" s="20">
        <v>1</v>
      </c>
      <c r="H647" s="20" t="s">
        <v>520</v>
      </c>
      <c r="I647" s="20">
        <v>10</v>
      </c>
      <c r="J647" s="20" t="s">
        <v>24</v>
      </c>
      <c r="K647" s="20">
        <v>73</v>
      </c>
      <c r="L647" s="20" t="s">
        <v>231</v>
      </c>
      <c r="M647" s="20" t="s">
        <v>142</v>
      </c>
      <c r="N647" s="45"/>
      <c r="O647" s="45"/>
      <c r="P647" s="45"/>
      <c r="Q647" s="45"/>
      <c r="R647" s="45"/>
      <c r="S647" s="45"/>
      <c r="T647" s="23" t="s">
        <v>521</v>
      </c>
    </row>
    <row r="648" spans="2:20" ht="27">
      <c r="B648" s="18"/>
      <c r="C648" s="21"/>
      <c r="D648" s="21"/>
      <c r="E648" s="20" t="s">
        <v>157</v>
      </c>
      <c r="F648" s="21"/>
      <c r="G648" s="21"/>
      <c r="H648" s="20" t="s">
        <v>137</v>
      </c>
      <c r="I648" s="21"/>
      <c r="J648" s="21"/>
      <c r="K648" s="20">
        <v>12</v>
      </c>
      <c r="L648" s="25">
        <v>32389</v>
      </c>
      <c r="M648" s="21"/>
      <c r="N648" s="45"/>
      <c r="O648" s="45"/>
      <c r="P648" s="45"/>
      <c r="Q648" s="45"/>
      <c r="R648" s="45"/>
      <c r="S648" s="45"/>
      <c r="T648" s="23" t="s">
        <v>522</v>
      </c>
    </row>
    <row r="649" spans="2:20" ht="25.5">
      <c r="B649" s="18"/>
      <c r="C649" s="21"/>
      <c r="D649" s="21"/>
      <c r="E649" s="20" t="s">
        <v>519</v>
      </c>
      <c r="F649" s="21"/>
      <c r="G649" s="21"/>
      <c r="H649" s="20"/>
      <c r="I649" s="21"/>
      <c r="J649" s="21"/>
      <c r="K649" s="21"/>
      <c r="L649" s="21"/>
      <c r="M649" s="21"/>
      <c r="N649" s="45"/>
      <c r="O649" s="45"/>
      <c r="P649" s="45"/>
      <c r="Q649" s="45"/>
      <c r="R649" s="45"/>
      <c r="S649" s="45"/>
      <c r="T649" s="23"/>
    </row>
    <row r="650" spans="2:20">
      <c r="B650" s="18"/>
      <c r="C650" s="21"/>
      <c r="D650" s="21"/>
      <c r="E650" s="31"/>
      <c r="F650" s="21"/>
      <c r="G650" s="21"/>
      <c r="H650" s="21"/>
      <c r="I650" s="21"/>
      <c r="J650" s="21"/>
      <c r="K650" s="21"/>
      <c r="L650" s="21"/>
      <c r="M650" s="21"/>
      <c r="N650" s="45"/>
      <c r="O650" s="45"/>
      <c r="P650" s="45"/>
      <c r="Q650" s="45"/>
      <c r="R650" s="45"/>
      <c r="S650" s="45"/>
      <c r="T650" s="21"/>
    </row>
    <row r="651" spans="2:20" ht="15.75" thickBot="1">
      <c r="B651" s="19"/>
      <c r="C651" s="22"/>
      <c r="D651" s="22"/>
      <c r="E651" s="16"/>
      <c r="F651" s="22"/>
      <c r="G651" s="22"/>
      <c r="H651" s="22"/>
      <c r="I651" s="22"/>
      <c r="J651" s="22"/>
      <c r="K651" s="22"/>
      <c r="L651" s="22"/>
      <c r="M651" s="22"/>
      <c r="N651" s="46"/>
      <c r="O651" s="46"/>
      <c r="P651" s="46"/>
      <c r="Q651" s="46"/>
      <c r="R651" s="46"/>
      <c r="S651" s="46"/>
      <c r="T651" s="22"/>
    </row>
    <row r="652" spans="2:20">
      <c r="B652" s="17"/>
      <c r="C652" s="20"/>
      <c r="D652" s="20"/>
      <c r="E652" s="20"/>
      <c r="F652" s="20"/>
      <c r="G652" s="20"/>
      <c r="H652" s="20"/>
      <c r="I652" s="20"/>
      <c r="J652" s="20"/>
      <c r="K652" s="44"/>
      <c r="L652" s="44"/>
      <c r="M652" s="20"/>
      <c r="N652" s="20"/>
      <c r="O652" s="20"/>
      <c r="P652" s="20"/>
      <c r="Q652" s="20"/>
      <c r="R652" s="20"/>
      <c r="S652" s="20"/>
      <c r="T652" s="47"/>
    </row>
    <row r="653" spans="2:20" ht="51">
      <c r="B653" s="17">
        <v>114</v>
      </c>
      <c r="C653" s="20">
        <v>142</v>
      </c>
      <c r="D653" s="20" t="s">
        <v>492</v>
      </c>
      <c r="E653" s="20" t="s">
        <v>523</v>
      </c>
      <c r="F653" s="20" t="s">
        <v>24</v>
      </c>
      <c r="G653" s="20">
        <v>1</v>
      </c>
      <c r="H653" s="20" t="s">
        <v>517</v>
      </c>
      <c r="I653" s="20">
        <v>54</v>
      </c>
      <c r="J653" s="20" t="s">
        <v>24</v>
      </c>
      <c r="K653" s="45"/>
      <c r="L653" s="45"/>
      <c r="M653" s="20" t="s">
        <v>142</v>
      </c>
      <c r="N653" s="20">
        <v>39</v>
      </c>
      <c r="O653" s="25">
        <v>31321</v>
      </c>
      <c r="P653" s="20" t="s">
        <v>524</v>
      </c>
      <c r="Q653" s="20">
        <v>1</v>
      </c>
      <c r="R653" s="20" t="s">
        <v>517</v>
      </c>
      <c r="S653" s="20">
        <v>16</v>
      </c>
      <c r="T653" s="48"/>
    </row>
    <row r="654" spans="2:20">
      <c r="B654" s="18"/>
      <c r="C654" s="21"/>
      <c r="D654" s="21"/>
      <c r="E654" s="20"/>
      <c r="F654" s="21"/>
      <c r="G654" s="21"/>
      <c r="H654" s="20"/>
      <c r="I654" s="21"/>
      <c r="J654" s="21"/>
      <c r="K654" s="45"/>
      <c r="L654" s="45"/>
      <c r="M654" s="21"/>
      <c r="N654" s="20">
        <v>51</v>
      </c>
      <c r="O654" s="21"/>
      <c r="P654" s="20"/>
      <c r="Q654" s="21"/>
      <c r="R654" s="21"/>
      <c r="S654" s="20">
        <v>22</v>
      </c>
      <c r="T654" s="48"/>
    </row>
    <row r="655" spans="2:20">
      <c r="B655" s="18"/>
      <c r="C655" s="21"/>
      <c r="D655" s="21"/>
      <c r="E655" s="20"/>
      <c r="F655" s="21"/>
      <c r="G655" s="21"/>
      <c r="H655" s="21"/>
      <c r="I655" s="21"/>
      <c r="J655" s="21"/>
      <c r="K655" s="45"/>
      <c r="L655" s="45"/>
      <c r="M655" s="21"/>
      <c r="N655" s="21"/>
      <c r="O655" s="21"/>
      <c r="P655" s="21"/>
      <c r="Q655" s="21"/>
      <c r="R655" s="21"/>
      <c r="S655" s="21"/>
      <c r="T655" s="48"/>
    </row>
    <row r="656" spans="2:20" ht="15.75" thickBot="1">
      <c r="B656" s="19"/>
      <c r="C656" s="22"/>
      <c r="D656" s="22"/>
      <c r="E656" s="16"/>
      <c r="F656" s="22"/>
      <c r="G656" s="22"/>
      <c r="H656" s="22"/>
      <c r="I656" s="22"/>
      <c r="J656" s="22"/>
      <c r="K656" s="46"/>
      <c r="L656" s="46"/>
      <c r="M656" s="22"/>
      <c r="N656" s="22"/>
      <c r="O656" s="22"/>
      <c r="P656" s="22"/>
      <c r="Q656" s="22"/>
      <c r="R656" s="22"/>
      <c r="S656" s="22"/>
      <c r="T656" s="49"/>
    </row>
    <row r="657" spans="2:20">
      <c r="B657" s="27"/>
      <c r="C657" s="28"/>
      <c r="D657" s="28"/>
      <c r="E657" s="28"/>
      <c r="F657" s="28"/>
      <c r="G657" s="28"/>
      <c r="H657" s="28"/>
      <c r="I657" s="28"/>
      <c r="J657" s="28"/>
      <c r="K657" s="44"/>
      <c r="L657" s="44"/>
      <c r="M657" s="28"/>
      <c r="N657" s="28"/>
      <c r="O657" s="28"/>
      <c r="P657" s="28"/>
      <c r="Q657" s="28"/>
      <c r="R657" s="28"/>
      <c r="S657" s="28"/>
      <c r="T657" s="47"/>
    </row>
    <row r="658" spans="2:20" ht="38.25">
      <c r="B658" s="17">
        <v>115</v>
      </c>
      <c r="C658" s="20">
        <v>141</v>
      </c>
      <c r="D658" s="20" t="s">
        <v>492</v>
      </c>
      <c r="E658" s="20" t="s">
        <v>525</v>
      </c>
      <c r="F658" s="20" t="s">
        <v>24</v>
      </c>
      <c r="G658" s="20">
        <f>-142.2/7</f>
        <v>-20.314285714285713</v>
      </c>
      <c r="H658" s="20" t="s">
        <v>261</v>
      </c>
      <c r="I658" s="20">
        <v>3.17</v>
      </c>
      <c r="J658" s="20" t="s">
        <v>24</v>
      </c>
      <c r="K658" s="45"/>
      <c r="L658" s="45"/>
      <c r="M658" s="20" t="s">
        <v>142</v>
      </c>
      <c r="N658" s="20">
        <v>42</v>
      </c>
      <c r="O658" s="25">
        <v>31321</v>
      </c>
      <c r="P658" s="20" t="s">
        <v>442</v>
      </c>
      <c r="Q658" s="20">
        <f>-14.2/7</f>
        <v>-2.0285714285714285</v>
      </c>
      <c r="R658" s="20" t="s">
        <v>261</v>
      </c>
      <c r="S658" s="20">
        <v>24</v>
      </c>
      <c r="T658" s="48"/>
    </row>
    <row r="659" spans="2:20" ht="25.5">
      <c r="B659" s="17"/>
      <c r="C659" s="21"/>
      <c r="D659" s="21"/>
      <c r="E659" s="20"/>
      <c r="F659" s="21"/>
      <c r="G659" s="21"/>
      <c r="H659" s="20" t="s">
        <v>137</v>
      </c>
      <c r="I659" s="21"/>
      <c r="J659" s="21"/>
      <c r="K659" s="45"/>
      <c r="L659" s="45"/>
      <c r="M659" s="21"/>
      <c r="N659" s="20"/>
      <c r="O659" s="21"/>
      <c r="P659" s="20"/>
      <c r="Q659" s="21"/>
      <c r="R659" s="20" t="s">
        <v>137</v>
      </c>
      <c r="S659" s="21"/>
      <c r="T659" s="48"/>
    </row>
    <row r="660" spans="2:20" ht="15.75" thickBot="1">
      <c r="B660" s="19"/>
      <c r="C660" s="22"/>
      <c r="D660" s="22"/>
      <c r="E660" s="22"/>
      <c r="F660" s="22"/>
      <c r="G660" s="22"/>
      <c r="H660" s="16"/>
      <c r="I660" s="22"/>
      <c r="J660" s="22"/>
      <c r="K660" s="46"/>
      <c r="L660" s="46"/>
      <c r="M660" s="22"/>
      <c r="N660" s="22"/>
      <c r="O660" s="22"/>
      <c r="P660" s="22"/>
      <c r="Q660" s="22"/>
      <c r="R660" s="16"/>
      <c r="S660" s="22"/>
      <c r="T660" s="49"/>
    </row>
    <row r="661" spans="2:20">
      <c r="B661" s="17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47"/>
    </row>
    <row r="662" spans="2:20" ht="25.5">
      <c r="B662" s="17">
        <v>116</v>
      </c>
      <c r="C662" s="20">
        <v>140</v>
      </c>
      <c r="D662" s="20" t="s">
        <v>350</v>
      </c>
      <c r="E662" s="20" t="s">
        <v>526</v>
      </c>
      <c r="F662" s="20" t="s">
        <v>24</v>
      </c>
      <c r="G662" s="20">
        <v>1</v>
      </c>
      <c r="H662" s="20" t="s">
        <v>332</v>
      </c>
      <c r="I662" s="20">
        <v>28.02</v>
      </c>
      <c r="J662" s="20" t="s">
        <v>24</v>
      </c>
      <c r="K662" s="20">
        <v>81</v>
      </c>
      <c r="L662" s="20" t="s">
        <v>231</v>
      </c>
      <c r="M662" s="20" t="s">
        <v>142</v>
      </c>
      <c r="N662" s="20">
        <v>61</v>
      </c>
      <c r="O662" s="25">
        <v>31321</v>
      </c>
      <c r="P662" s="20" t="s">
        <v>530</v>
      </c>
      <c r="Q662" s="20">
        <v>0.25</v>
      </c>
      <c r="R662" s="20" t="s">
        <v>332</v>
      </c>
      <c r="S662" s="20">
        <v>99.14</v>
      </c>
      <c r="T662" s="48"/>
    </row>
    <row r="663" spans="2:20" ht="38.25">
      <c r="B663" s="18"/>
      <c r="C663" s="21"/>
      <c r="D663" s="21"/>
      <c r="E663" s="20" t="s">
        <v>527</v>
      </c>
      <c r="F663" s="21"/>
      <c r="G663" s="21"/>
      <c r="H663" s="20" t="s">
        <v>137</v>
      </c>
      <c r="I663" s="21"/>
      <c r="J663" s="21"/>
      <c r="K663" s="20">
        <v>84</v>
      </c>
      <c r="L663" s="20" t="s">
        <v>528</v>
      </c>
      <c r="M663" s="21"/>
      <c r="N663" s="20">
        <v>64</v>
      </c>
      <c r="O663" s="21"/>
      <c r="P663" s="20" t="s">
        <v>531</v>
      </c>
      <c r="Q663" s="21"/>
      <c r="R663" s="20" t="s">
        <v>137</v>
      </c>
      <c r="S663" s="20">
        <v>21.14</v>
      </c>
      <c r="T663" s="48"/>
    </row>
    <row r="664" spans="2:20" ht="51">
      <c r="B664" s="18"/>
      <c r="C664" s="21"/>
      <c r="D664" s="21"/>
      <c r="E664" s="20"/>
      <c r="F664" s="21"/>
      <c r="G664" s="21"/>
      <c r="H664" s="20"/>
      <c r="I664" s="21"/>
      <c r="J664" s="21"/>
      <c r="K664" s="20">
        <v>39</v>
      </c>
      <c r="L664" s="20" t="s">
        <v>529</v>
      </c>
      <c r="M664" s="21"/>
      <c r="N664" s="21"/>
      <c r="O664" s="21"/>
      <c r="P664" s="20" t="s">
        <v>532</v>
      </c>
      <c r="Q664" s="21"/>
      <c r="R664" s="20"/>
      <c r="S664" s="21"/>
      <c r="T664" s="48"/>
    </row>
    <row r="665" spans="2:20" ht="15.75" thickBot="1">
      <c r="B665" s="19"/>
      <c r="C665" s="22"/>
      <c r="D665" s="22"/>
      <c r="E665" s="22"/>
      <c r="F665" s="22"/>
      <c r="G665" s="22"/>
      <c r="H665" s="22"/>
      <c r="I665" s="22"/>
      <c r="J665" s="22"/>
      <c r="K665" s="16"/>
      <c r="L665" s="22"/>
      <c r="M665" s="22"/>
      <c r="N665" s="22"/>
      <c r="O665" s="22"/>
      <c r="P665" s="16"/>
      <c r="Q665" s="22"/>
      <c r="R665" s="22"/>
      <c r="S665" s="22"/>
      <c r="T665" s="49"/>
    </row>
    <row r="666" spans="2:20">
      <c r="B666" s="17"/>
      <c r="C666" s="20"/>
      <c r="D666" s="20"/>
      <c r="E666" s="20"/>
      <c r="F666" s="20"/>
      <c r="G666" s="20"/>
      <c r="H666" s="20"/>
      <c r="I666" s="20"/>
      <c r="J666" s="20"/>
      <c r="K666" s="20"/>
      <c r="L666" s="44"/>
      <c r="M666" s="20"/>
      <c r="N666" s="20"/>
      <c r="O666" s="20"/>
      <c r="P666" s="20"/>
      <c r="Q666" s="20"/>
      <c r="R666" s="20"/>
      <c r="S666" s="20"/>
      <c r="T666" s="47"/>
    </row>
    <row r="667" spans="2:20" ht="38.25">
      <c r="B667" s="17">
        <v>117</v>
      </c>
      <c r="C667" s="20">
        <v>139</v>
      </c>
      <c r="D667" s="25">
        <v>36379</v>
      </c>
      <c r="E667" s="20" t="s">
        <v>518</v>
      </c>
      <c r="F667" s="20" t="s">
        <v>24</v>
      </c>
      <c r="G667" s="20">
        <v>1</v>
      </c>
      <c r="H667" s="20" t="s">
        <v>517</v>
      </c>
      <c r="I667" s="20">
        <v>16</v>
      </c>
      <c r="J667" s="20" t="s">
        <v>24</v>
      </c>
      <c r="K667" s="20" t="s">
        <v>514</v>
      </c>
      <c r="L667" s="45"/>
      <c r="M667" s="20" t="s">
        <v>142</v>
      </c>
      <c r="N667" s="20">
        <v>39</v>
      </c>
      <c r="O667" s="25">
        <v>31321</v>
      </c>
      <c r="P667" s="20" t="s">
        <v>533</v>
      </c>
      <c r="Q667" s="20">
        <v>1</v>
      </c>
      <c r="R667" s="20" t="s">
        <v>517</v>
      </c>
      <c r="S667" s="20">
        <v>16</v>
      </c>
      <c r="T667" s="48"/>
    </row>
    <row r="668" spans="2:20">
      <c r="B668" s="18"/>
      <c r="C668" s="21"/>
      <c r="D668" s="21"/>
      <c r="E668" s="20"/>
      <c r="F668" s="21"/>
      <c r="G668" s="21"/>
      <c r="H668" s="20"/>
      <c r="I668" s="21"/>
      <c r="J668" s="21"/>
      <c r="K668" s="21"/>
      <c r="L668" s="45"/>
      <c r="M668" s="21"/>
      <c r="N668" s="20"/>
      <c r="O668" s="21"/>
      <c r="P668" s="21"/>
      <c r="Q668" s="21"/>
      <c r="R668" s="20"/>
      <c r="S668" s="21"/>
      <c r="T668" s="48"/>
    </row>
    <row r="669" spans="2:20">
      <c r="B669" s="18"/>
      <c r="C669" s="21"/>
      <c r="D669" s="21"/>
      <c r="E669" s="20"/>
      <c r="F669" s="21"/>
      <c r="G669" s="21"/>
      <c r="H669" s="21"/>
      <c r="I669" s="21"/>
      <c r="J669" s="21"/>
      <c r="K669" s="21"/>
      <c r="L669" s="45"/>
      <c r="M669" s="21"/>
      <c r="N669" s="20"/>
      <c r="O669" s="21"/>
      <c r="P669" s="21"/>
      <c r="Q669" s="21"/>
      <c r="R669" s="21"/>
      <c r="S669" s="21"/>
      <c r="T669" s="48"/>
    </row>
    <row r="670" spans="2:20" ht="15.75" thickBot="1">
      <c r="B670" s="19"/>
      <c r="C670" s="22"/>
      <c r="D670" s="22"/>
      <c r="E670" s="22"/>
      <c r="F670" s="22"/>
      <c r="G670" s="22"/>
      <c r="H670" s="22"/>
      <c r="I670" s="22"/>
      <c r="J670" s="22"/>
      <c r="K670" s="22"/>
      <c r="L670" s="46"/>
      <c r="M670" s="22"/>
      <c r="N670" s="16"/>
      <c r="O670" s="22"/>
      <c r="P670" s="22"/>
      <c r="Q670" s="22"/>
      <c r="R670" s="22"/>
      <c r="S670" s="22"/>
      <c r="T670" s="49"/>
    </row>
    <row r="671" spans="2:20">
      <c r="B671" s="17"/>
      <c r="C671" s="20"/>
      <c r="D671" s="20"/>
      <c r="E671" s="20"/>
      <c r="F671" s="20"/>
      <c r="G671" s="20"/>
      <c r="H671" s="20"/>
      <c r="I671" s="20"/>
      <c r="J671" s="20"/>
      <c r="K671" s="20"/>
      <c r="L671" s="44"/>
      <c r="M671" s="20"/>
      <c r="N671" s="20"/>
      <c r="O671" s="20"/>
      <c r="P671" s="20"/>
      <c r="Q671" s="20"/>
      <c r="R671" s="20"/>
      <c r="S671" s="20"/>
      <c r="T671" s="47"/>
    </row>
    <row r="672" spans="2:20" ht="51">
      <c r="B672" s="17">
        <v>118</v>
      </c>
      <c r="C672" s="20">
        <v>138</v>
      </c>
      <c r="D672" s="25">
        <v>36379</v>
      </c>
      <c r="E672" s="20" t="s">
        <v>534</v>
      </c>
      <c r="F672" s="20" t="s">
        <v>24</v>
      </c>
      <c r="G672" s="20">
        <v>1</v>
      </c>
      <c r="H672" s="20" t="s">
        <v>535</v>
      </c>
      <c r="I672" s="20">
        <v>22</v>
      </c>
      <c r="J672" s="20" t="s">
        <v>24</v>
      </c>
      <c r="K672" s="20" t="s">
        <v>514</v>
      </c>
      <c r="L672" s="45"/>
      <c r="M672" s="20" t="s">
        <v>142</v>
      </c>
      <c r="N672" s="20">
        <v>51</v>
      </c>
      <c r="O672" s="25">
        <v>31321</v>
      </c>
      <c r="P672" s="20" t="s">
        <v>523</v>
      </c>
      <c r="Q672" s="20">
        <v>1</v>
      </c>
      <c r="R672" s="20" t="s">
        <v>535</v>
      </c>
      <c r="S672" s="20">
        <v>22</v>
      </c>
      <c r="T672" s="48"/>
    </row>
    <row r="673" spans="2:20" ht="25.5">
      <c r="B673" s="18"/>
      <c r="C673" s="21"/>
      <c r="D673" s="21"/>
      <c r="E673" s="21"/>
      <c r="F673" s="21"/>
      <c r="G673" s="21"/>
      <c r="H673" s="20" t="s">
        <v>137</v>
      </c>
      <c r="I673" s="21"/>
      <c r="J673" s="21"/>
      <c r="K673" s="21"/>
      <c r="L673" s="45"/>
      <c r="M673" s="21"/>
      <c r="N673" s="21"/>
      <c r="O673" s="21"/>
      <c r="P673" s="21"/>
      <c r="Q673" s="21"/>
      <c r="R673" s="20" t="s">
        <v>137</v>
      </c>
      <c r="S673" s="21"/>
      <c r="T673" s="48"/>
    </row>
    <row r="674" spans="2:20" ht="15.75" thickBot="1">
      <c r="B674" s="19"/>
      <c r="C674" s="22"/>
      <c r="D674" s="22"/>
      <c r="E674" s="22"/>
      <c r="F674" s="22"/>
      <c r="G674" s="22"/>
      <c r="H674" s="16"/>
      <c r="I674" s="22"/>
      <c r="J674" s="22"/>
      <c r="K674" s="22"/>
      <c r="L674" s="46"/>
      <c r="M674" s="22"/>
      <c r="N674" s="22"/>
      <c r="O674" s="22"/>
      <c r="P674" s="22"/>
      <c r="Q674" s="22"/>
      <c r="R674" s="16"/>
      <c r="S674" s="22"/>
      <c r="T674" s="49"/>
    </row>
    <row r="675" spans="2:20">
      <c r="B675" s="17"/>
      <c r="C675" s="20"/>
      <c r="D675" s="20"/>
      <c r="E675" s="20"/>
      <c r="F675" s="20"/>
      <c r="G675" s="20"/>
      <c r="H675" s="20"/>
      <c r="I675" s="20"/>
      <c r="J675" s="20"/>
      <c r="K675" s="20"/>
      <c r="L675" s="44"/>
      <c r="M675" s="20"/>
      <c r="N675" s="20"/>
      <c r="O675" s="20"/>
      <c r="P675" s="20"/>
      <c r="Q675" s="20"/>
      <c r="R675" s="20"/>
      <c r="S675" s="20"/>
      <c r="T675" s="47"/>
    </row>
    <row r="676" spans="2:20" ht="38.25">
      <c r="B676" s="17">
        <v>119</v>
      </c>
      <c r="C676" s="20">
        <v>137</v>
      </c>
      <c r="D676" s="25">
        <v>36069</v>
      </c>
      <c r="E676" s="31" t="s">
        <v>536</v>
      </c>
      <c r="F676" s="20" t="s">
        <v>24</v>
      </c>
      <c r="G676" s="20">
        <v>0.25</v>
      </c>
      <c r="H676" s="20" t="s">
        <v>258</v>
      </c>
      <c r="I676" s="20">
        <v>31.85</v>
      </c>
      <c r="J676" s="20" t="s">
        <v>24</v>
      </c>
      <c r="K676" s="20" t="s">
        <v>514</v>
      </c>
      <c r="L676" s="45"/>
      <c r="M676" s="20" t="s">
        <v>142</v>
      </c>
      <c r="N676" s="20">
        <v>22</v>
      </c>
      <c r="O676" s="25">
        <v>31321</v>
      </c>
      <c r="P676" s="20" t="s">
        <v>287</v>
      </c>
      <c r="Q676" s="20">
        <v>1</v>
      </c>
      <c r="R676" s="20" t="s">
        <v>258</v>
      </c>
      <c r="S676" s="20">
        <v>57.38</v>
      </c>
      <c r="T676" s="48"/>
    </row>
    <row r="677" spans="2:20">
      <c r="B677" s="18"/>
      <c r="C677" s="21"/>
      <c r="D677" s="21"/>
      <c r="E677" s="20" t="s">
        <v>157</v>
      </c>
      <c r="F677" s="21"/>
      <c r="G677" s="21"/>
      <c r="H677" s="21"/>
      <c r="I677" s="21"/>
      <c r="J677" s="21"/>
      <c r="K677" s="21"/>
      <c r="L677" s="45"/>
      <c r="M677" s="21"/>
      <c r="N677" s="21"/>
      <c r="O677" s="21"/>
      <c r="P677" s="20" t="s">
        <v>137</v>
      </c>
      <c r="Q677" s="21"/>
      <c r="R677" s="21"/>
      <c r="S677" s="21"/>
      <c r="T677" s="48"/>
    </row>
    <row r="678" spans="2:20" ht="25.5">
      <c r="B678" s="18"/>
      <c r="C678" s="21"/>
      <c r="D678" s="21"/>
      <c r="E678" s="20" t="s">
        <v>537</v>
      </c>
      <c r="F678" s="21"/>
      <c r="G678" s="21"/>
      <c r="H678" s="21"/>
      <c r="I678" s="21"/>
      <c r="J678" s="21"/>
      <c r="K678" s="21"/>
      <c r="L678" s="45"/>
      <c r="M678" s="21"/>
      <c r="N678" s="21"/>
      <c r="O678" s="21"/>
      <c r="P678" s="20"/>
      <c r="Q678" s="21"/>
      <c r="R678" s="21"/>
      <c r="S678" s="21"/>
      <c r="T678" s="48"/>
    </row>
    <row r="679" spans="2:20" ht="15.75" thickBot="1">
      <c r="B679" s="19"/>
      <c r="C679" s="22"/>
      <c r="D679" s="22"/>
      <c r="E679" s="16"/>
      <c r="F679" s="22"/>
      <c r="G679" s="22"/>
      <c r="H679" s="22"/>
      <c r="I679" s="22"/>
      <c r="J679" s="22"/>
      <c r="K679" s="22"/>
      <c r="L679" s="46"/>
      <c r="M679" s="22"/>
      <c r="N679" s="22"/>
      <c r="O679" s="22"/>
      <c r="P679" s="22"/>
      <c r="Q679" s="22"/>
      <c r="R679" s="22"/>
      <c r="S679" s="22"/>
      <c r="T679" s="49"/>
    </row>
    <row r="680" spans="2:20">
      <c r="B680" s="27"/>
      <c r="C680" s="28"/>
      <c r="D680" s="44"/>
      <c r="E680" s="28"/>
      <c r="F680" s="28"/>
      <c r="G680" s="28"/>
      <c r="H680" s="28"/>
      <c r="I680" s="28"/>
      <c r="J680" s="28"/>
      <c r="K680" s="44"/>
      <c r="L680" s="44"/>
      <c r="M680" s="28"/>
      <c r="N680" s="28"/>
      <c r="O680" s="28"/>
      <c r="P680" s="28"/>
      <c r="Q680" s="28"/>
      <c r="R680" s="28"/>
      <c r="S680" s="28"/>
      <c r="T680" s="47"/>
    </row>
    <row r="681" spans="2:20" ht="25.5">
      <c r="B681" s="17">
        <v>120</v>
      </c>
      <c r="C681" s="20">
        <v>136</v>
      </c>
      <c r="D681" s="45"/>
      <c r="E681" s="20" t="s">
        <v>538</v>
      </c>
      <c r="F681" s="20" t="s">
        <v>24</v>
      </c>
      <c r="G681" s="20">
        <v>-67</v>
      </c>
      <c r="H681" s="20" t="s">
        <v>285</v>
      </c>
      <c r="I681" s="20">
        <v>2</v>
      </c>
      <c r="J681" s="20" t="s">
        <v>24</v>
      </c>
      <c r="K681" s="45"/>
      <c r="L681" s="45"/>
      <c r="M681" s="20" t="s">
        <v>142</v>
      </c>
      <c r="N681" s="20">
        <v>58</v>
      </c>
      <c r="O681" s="25">
        <v>31321</v>
      </c>
      <c r="P681" s="20" t="s">
        <v>540</v>
      </c>
      <c r="Q681" s="20">
        <v>1</v>
      </c>
      <c r="R681" s="20" t="s">
        <v>285</v>
      </c>
      <c r="S681" s="20">
        <v>2</v>
      </c>
      <c r="T681" s="48"/>
    </row>
    <row r="682" spans="2:20" ht="25.5">
      <c r="B682" s="17"/>
      <c r="C682" s="21"/>
      <c r="D682" s="45"/>
      <c r="E682" s="20" t="s">
        <v>539</v>
      </c>
      <c r="F682" s="21"/>
      <c r="G682" s="21"/>
      <c r="H682" s="20"/>
      <c r="I682" s="21"/>
      <c r="J682" s="21"/>
      <c r="K682" s="45"/>
      <c r="L682" s="45"/>
      <c r="M682" s="21"/>
      <c r="N682" s="21"/>
      <c r="O682" s="21"/>
      <c r="P682" s="20"/>
      <c r="Q682" s="21"/>
      <c r="R682" s="21"/>
      <c r="S682" s="21"/>
      <c r="T682" s="48"/>
    </row>
    <row r="683" spans="2:20" ht="15.75" thickBot="1">
      <c r="B683" s="19"/>
      <c r="C683" s="22"/>
      <c r="D683" s="46"/>
      <c r="E683" s="16"/>
      <c r="F683" s="22"/>
      <c r="G683" s="22"/>
      <c r="H683" s="22"/>
      <c r="I683" s="22"/>
      <c r="J683" s="22"/>
      <c r="K683" s="46"/>
      <c r="L683" s="46"/>
      <c r="M683" s="22"/>
      <c r="N683" s="22"/>
      <c r="O683" s="22"/>
      <c r="P683" s="16"/>
      <c r="Q683" s="22"/>
      <c r="R683" s="22"/>
      <c r="S683" s="22"/>
      <c r="T683" s="49"/>
    </row>
    <row r="684" spans="2:20">
      <c r="B684" s="17"/>
      <c r="C684" s="20"/>
      <c r="D684" s="20"/>
      <c r="E684" s="20"/>
      <c r="F684" s="20"/>
      <c r="G684" s="20"/>
      <c r="H684" s="20"/>
      <c r="I684" s="20"/>
      <c r="J684" s="20"/>
      <c r="K684" s="20">
        <v>33</v>
      </c>
      <c r="L684" s="20"/>
      <c r="M684" s="20"/>
      <c r="N684" s="20"/>
      <c r="O684" s="44"/>
      <c r="P684" s="44"/>
      <c r="Q684" s="44"/>
      <c r="R684" s="44"/>
      <c r="S684" s="44"/>
      <c r="T684" s="23"/>
    </row>
    <row r="685" spans="2:20">
      <c r="B685" s="17">
        <v>121</v>
      </c>
      <c r="C685" s="20">
        <v>135</v>
      </c>
      <c r="D685" s="25">
        <v>36105</v>
      </c>
      <c r="E685" s="20" t="s">
        <v>484</v>
      </c>
      <c r="F685" s="20" t="s">
        <v>24</v>
      </c>
      <c r="G685" s="20">
        <f>-21.13/14</f>
        <v>-1.5092857142857141</v>
      </c>
      <c r="H685" s="20" t="s">
        <v>542</v>
      </c>
      <c r="I685" s="20">
        <v>47</v>
      </c>
      <c r="J685" s="20" t="s">
        <v>24</v>
      </c>
      <c r="K685" s="20">
        <v>34</v>
      </c>
      <c r="L685" s="25">
        <v>33523</v>
      </c>
      <c r="M685" s="20" t="s">
        <v>142</v>
      </c>
      <c r="N685" s="20">
        <v>44</v>
      </c>
      <c r="O685" s="45"/>
      <c r="P685" s="45"/>
      <c r="Q685" s="45"/>
      <c r="R685" s="45"/>
      <c r="S685" s="45"/>
      <c r="T685" s="23" t="s">
        <v>543</v>
      </c>
    </row>
    <row r="686" spans="2:20" ht="40.5">
      <c r="B686" s="17"/>
      <c r="C686" s="21"/>
      <c r="D686" s="21"/>
      <c r="E686" s="20" t="s">
        <v>157</v>
      </c>
      <c r="F686" s="21"/>
      <c r="G686" s="21"/>
      <c r="H686" s="20" t="s">
        <v>137</v>
      </c>
      <c r="I686" s="21"/>
      <c r="J686" s="21"/>
      <c r="K686" s="20">
        <v>24</v>
      </c>
      <c r="L686" s="25">
        <v>33523</v>
      </c>
      <c r="M686" s="21"/>
      <c r="N686" s="21"/>
      <c r="O686" s="45"/>
      <c r="P686" s="45"/>
      <c r="Q686" s="45"/>
      <c r="R686" s="45"/>
      <c r="S686" s="45"/>
      <c r="T686" s="23" t="s">
        <v>544</v>
      </c>
    </row>
    <row r="687" spans="2:20" ht="25.5">
      <c r="B687" s="18"/>
      <c r="C687" s="21"/>
      <c r="D687" s="21"/>
      <c r="E687" s="20" t="s">
        <v>541</v>
      </c>
      <c r="F687" s="21"/>
      <c r="G687" s="21"/>
      <c r="H687" s="20"/>
      <c r="I687" s="21"/>
      <c r="J687" s="21"/>
      <c r="K687" s="20">
        <v>19</v>
      </c>
      <c r="L687" s="21"/>
      <c r="M687" s="21"/>
      <c r="N687" s="21"/>
      <c r="O687" s="45"/>
      <c r="P687" s="45"/>
      <c r="Q687" s="45"/>
      <c r="R687" s="45"/>
      <c r="S687" s="45"/>
      <c r="T687" s="23" t="s">
        <v>545</v>
      </c>
    </row>
    <row r="688" spans="2:20" ht="15.75" thickBot="1">
      <c r="B688" s="19"/>
      <c r="C688" s="22"/>
      <c r="D688" s="22"/>
      <c r="E688" s="16"/>
      <c r="F688" s="22"/>
      <c r="G688" s="22"/>
      <c r="H688" s="22"/>
      <c r="I688" s="22"/>
      <c r="J688" s="22"/>
      <c r="K688" s="16"/>
      <c r="L688" s="22"/>
      <c r="M688" s="22"/>
      <c r="N688" s="22"/>
      <c r="O688" s="46"/>
      <c r="P688" s="46"/>
      <c r="Q688" s="46"/>
      <c r="R688" s="46"/>
      <c r="S688" s="46"/>
      <c r="T688" s="35"/>
    </row>
    <row r="689" spans="2:20">
      <c r="B689" s="17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47"/>
    </row>
    <row r="690" spans="2:20" ht="51">
      <c r="B690" s="17">
        <v>122</v>
      </c>
      <c r="C690" s="20">
        <v>134</v>
      </c>
      <c r="D690" s="25">
        <v>36105</v>
      </c>
      <c r="E690" s="20" t="s">
        <v>484</v>
      </c>
      <c r="F690" s="20" t="s">
        <v>24</v>
      </c>
      <c r="G690" s="20">
        <v>0.5</v>
      </c>
      <c r="H690" s="20" t="s">
        <v>547</v>
      </c>
      <c r="I690" s="20">
        <v>7.1</v>
      </c>
      <c r="J690" s="20" t="s">
        <v>24</v>
      </c>
      <c r="K690" s="20">
        <v>62</v>
      </c>
      <c r="L690" s="20" t="s">
        <v>141</v>
      </c>
      <c r="M690" s="20" t="s">
        <v>142</v>
      </c>
      <c r="N690" s="20">
        <v>5</v>
      </c>
      <c r="O690" s="25">
        <v>31321</v>
      </c>
      <c r="P690" s="20" t="s">
        <v>548</v>
      </c>
      <c r="Q690" s="20">
        <v>-67</v>
      </c>
      <c r="R690" s="20" t="s">
        <v>549</v>
      </c>
      <c r="S690" s="20">
        <v>43.11</v>
      </c>
      <c r="T690" s="48"/>
    </row>
    <row r="691" spans="2:20" ht="25.5">
      <c r="B691" s="17"/>
      <c r="C691" s="21"/>
      <c r="D691" s="21"/>
      <c r="E691" s="20" t="s">
        <v>157</v>
      </c>
      <c r="F691" s="21"/>
      <c r="G691" s="21"/>
      <c r="H691" s="20" t="s">
        <v>137</v>
      </c>
      <c r="I691" s="21"/>
      <c r="J691" s="21"/>
      <c r="K691" s="20">
        <v>6</v>
      </c>
      <c r="L691" s="20"/>
      <c r="M691" s="21"/>
      <c r="N691" s="21"/>
      <c r="O691" s="21"/>
      <c r="P691" s="20"/>
      <c r="Q691" s="21"/>
      <c r="R691" s="20" t="s">
        <v>137</v>
      </c>
      <c r="S691" s="21"/>
      <c r="T691" s="48"/>
    </row>
    <row r="692" spans="2:20" ht="51">
      <c r="B692" s="18"/>
      <c r="C692" s="21"/>
      <c r="D692" s="21"/>
      <c r="E692" s="20" t="s">
        <v>546</v>
      </c>
      <c r="F692" s="21"/>
      <c r="G692" s="21"/>
      <c r="H692" s="20"/>
      <c r="I692" s="21"/>
      <c r="J692" s="21"/>
      <c r="K692" s="20"/>
      <c r="L692" s="20"/>
      <c r="M692" s="21"/>
      <c r="N692" s="21"/>
      <c r="O692" s="21"/>
      <c r="P692" s="21"/>
      <c r="Q692" s="21"/>
      <c r="R692" s="20"/>
      <c r="S692" s="21"/>
      <c r="T692" s="48"/>
    </row>
    <row r="693" spans="2:20">
      <c r="B693" s="18"/>
      <c r="C693" s="21"/>
      <c r="D693" s="21"/>
      <c r="E693" s="20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48"/>
    </row>
    <row r="694" spans="2:20" ht="15.75" thickBot="1">
      <c r="B694" s="19"/>
      <c r="C694" s="22"/>
      <c r="D694" s="22"/>
      <c r="E694" s="16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49"/>
    </row>
    <row r="695" spans="2:20">
      <c r="B695" s="17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47"/>
    </row>
    <row r="696" spans="2:20" ht="25.5">
      <c r="B696" s="17">
        <v>123</v>
      </c>
      <c r="C696" s="20">
        <v>133</v>
      </c>
      <c r="D696" s="25">
        <v>35801</v>
      </c>
      <c r="E696" s="20" t="s">
        <v>178</v>
      </c>
      <c r="F696" s="20" t="s">
        <v>24</v>
      </c>
      <c r="G696" s="20">
        <v>1</v>
      </c>
      <c r="H696" s="20" t="s">
        <v>216</v>
      </c>
      <c r="I696" s="20">
        <v>60.34</v>
      </c>
      <c r="J696" s="20" t="s">
        <v>24</v>
      </c>
      <c r="K696" s="20">
        <v>67</v>
      </c>
      <c r="L696" s="20" t="s">
        <v>174</v>
      </c>
      <c r="M696" s="20" t="s">
        <v>142</v>
      </c>
      <c r="N696" s="20">
        <v>54</v>
      </c>
      <c r="O696" s="25">
        <v>31321</v>
      </c>
      <c r="P696" s="20" t="s">
        <v>552</v>
      </c>
      <c r="Q696" s="20">
        <v>1</v>
      </c>
      <c r="R696" s="20" t="s">
        <v>216</v>
      </c>
      <c r="S696" s="20">
        <v>24.34</v>
      </c>
      <c r="T696" s="48"/>
    </row>
    <row r="697" spans="2:20" ht="25.5">
      <c r="B697" s="17"/>
      <c r="C697" s="21"/>
      <c r="D697" s="21"/>
      <c r="E697" s="20" t="s">
        <v>157</v>
      </c>
      <c r="F697" s="21"/>
      <c r="G697" s="21"/>
      <c r="H697" s="20" t="s">
        <v>137</v>
      </c>
      <c r="I697" s="21"/>
      <c r="J697" s="21"/>
      <c r="K697" s="20">
        <v>42</v>
      </c>
      <c r="L697" s="20" t="s">
        <v>551</v>
      </c>
      <c r="M697" s="21"/>
      <c r="N697" s="21"/>
      <c r="O697" s="21"/>
      <c r="P697" s="20"/>
      <c r="Q697" s="21"/>
      <c r="R697" s="20" t="s">
        <v>137</v>
      </c>
      <c r="S697" s="21"/>
      <c r="T697" s="48"/>
    </row>
    <row r="698" spans="2:20">
      <c r="B698" s="18"/>
      <c r="C698" s="21"/>
      <c r="D698" s="21"/>
      <c r="E698" s="20" t="s">
        <v>550</v>
      </c>
      <c r="F698" s="21"/>
      <c r="G698" s="21"/>
      <c r="H698" s="20"/>
      <c r="I698" s="21"/>
      <c r="J698" s="21"/>
      <c r="K698" s="20"/>
      <c r="L698" s="21"/>
      <c r="M698" s="21"/>
      <c r="N698" s="21"/>
      <c r="O698" s="21"/>
      <c r="P698" s="21"/>
      <c r="Q698" s="21"/>
      <c r="R698" s="20"/>
      <c r="S698" s="21"/>
      <c r="T698" s="48"/>
    </row>
    <row r="699" spans="2:20" ht="15.75" thickBot="1">
      <c r="B699" s="19"/>
      <c r="C699" s="22"/>
      <c r="D699" s="22"/>
      <c r="E699" s="16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49"/>
    </row>
    <row r="700" spans="2:20">
      <c r="B700" s="17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47"/>
    </row>
    <row r="701" spans="2:20" ht="38.25">
      <c r="B701" s="17">
        <v>124</v>
      </c>
      <c r="C701" s="20">
        <v>132</v>
      </c>
      <c r="D701" s="20" t="s">
        <v>553</v>
      </c>
      <c r="E701" s="20" t="s">
        <v>178</v>
      </c>
      <c r="F701" s="20" t="s">
        <v>24</v>
      </c>
      <c r="G701" s="20">
        <v>-67</v>
      </c>
      <c r="H701" s="20" t="s">
        <v>472</v>
      </c>
      <c r="I701" s="20">
        <v>10.27</v>
      </c>
      <c r="J701" s="20" t="s">
        <v>24</v>
      </c>
      <c r="K701" s="20">
        <v>130</v>
      </c>
      <c r="L701" s="25">
        <v>35654</v>
      </c>
      <c r="M701" s="20" t="s">
        <v>142</v>
      </c>
      <c r="N701" s="20">
        <v>30</v>
      </c>
      <c r="O701" s="25">
        <v>31321</v>
      </c>
      <c r="P701" s="20" t="s">
        <v>555</v>
      </c>
      <c r="Q701" s="20">
        <v>-59</v>
      </c>
      <c r="R701" s="20" t="s">
        <v>472</v>
      </c>
      <c r="S701" s="20">
        <v>16</v>
      </c>
      <c r="T701" s="48"/>
    </row>
    <row r="702" spans="2:20" ht="25.5">
      <c r="B702" s="18"/>
      <c r="C702" s="21"/>
      <c r="D702" s="21"/>
      <c r="E702" s="20" t="s">
        <v>157</v>
      </c>
      <c r="F702" s="21"/>
      <c r="G702" s="21"/>
      <c r="H702" s="20" t="s">
        <v>137</v>
      </c>
      <c r="I702" s="21"/>
      <c r="J702" s="21"/>
      <c r="K702" s="20" t="s">
        <v>469</v>
      </c>
      <c r="L702" s="20"/>
      <c r="M702" s="21"/>
      <c r="N702" s="21"/>
      <c r="O702" s="21"/>
      <c r="P702" s="20" t="s">
        <v>137</v>
      </c>
      <c r="Q702" s="21"/>
      <c r="R702" s="20" t="s">
        <v>137</v>
      </c>
      <c r="S702" s="21"/>
      <c r="T702" s="48"/>
    </row>
    <row r="703" spans="2:20" ht="25.5">
      <c r="B703" s="18"/>
      <c r="C703" s="21"/>
      <c r="D703" s="21"/>
      <c r="E703" s="20" t="s">
        <v>554</v>
      </c>
      <c r="F703" s="21"/>
      <c r="G703" s="21"/>
      <c r="H703" s="20"/>
      <c r="I703" s="21"/>
      <c r="J703" s="21"/>
      <c r="K703" s="21"/>
      <c r="L703" s="21"/>
      <c r="M703" s="21"/>
      <c r="N703" s="21"/>
      <c r="O703" s="21"/>
      <c r="P703" s="20"/>
      <c r="Q703" s="21"/>
      <c r="R703" s="20"/>
      <c r="S703" s="21"/>
      <c r="T703" s="48"/>
    </row>
    <row r="704" spans="2:20">
      <c r="B704" s="18"/>
      <c r="C704" s="21"/>
      <c r="D704" s="21"/>
      <c r="E704" s="20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48"/>
    </row>
    <row r="705" spans="2:20" ht="15.75" thickBot="1">
      <c r="B705" s="19"/>
      <c r="C705" s="22"/>
      <c r="D705" s="22"/>
      <c r="E705" s="16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49"/>
    </row>
    <row r="706" spans="2:20">
      <c r="B706" s="27"/>
      <c r="C706" s="28"/>
      <c r="D706" s="44"/>
      <c r="E706" s="28"/>
      <c r="F706" s="28"/>
      <c r="G706" s="28"/>
      <c r="H706" s="28"/>
      <c r="I706" s="28"/>
      <c r="J706" s="28"/>
      <c r="K706" s="28"/>
      <c r="L706" s="44"/>
      <c r="M706" s="28"/>
      <c r="N706" s="44"/>
      <c r="O706" s="28"/>
      <c r="P706" s="28"/>
      <c r="Q706" s="28"/>
      <c r="R706" s="28"/>
      <c r="S706" s="28"/>
      <c r="T706" s="47"/>
    </row>
    <row r="707" spans="2:20" ht="38.25">
      <c r="B707" s="17">
        <v>125</v>
      </c>
      <c r="C707" s="20">
        <v>131</v>
      </c>
      <c r="D707" s="45"/>
      <c r="E707" s="20" t="s">
        <v>556</v>
      </c>
      <c r="F707" s="20" t="s">
        <v>24</v>
      </c>
      <c r="G707" s="20">
        <v>1</v>
      </c>
      <c r="H707" s="20" t="s">
        <v>557</v>
      </c>
      <c r="I707" s="20">
        <v>29</v>
      </c>
      <c r="J707" s="20" t="s">
        <v>24</v>
      </c>
      <c r="K707" s="20">
        <v>29</v>
      </c>
      <c r="L707" s="45"/>
      <c r="M707" s="20" t="s">
        <v>142</v>
      </c>
      <c r="N707" s="45"/>
      <c r="O707" s="25">
        <v>31321</v>
      </c>
      <c r="P707" s="20" t="s">
        <v>558</v>
      </c>
      <c r="Q707" s="20">
        <v>0.5</v>
      </c>
      <c r="R707" s="20" t="s">
        <v>475</v>
      </c>
      <c r="S707" s="20">
        <v>89</v>
      </c>
      <c r="T707" s="48"/>
    </row>
    <row r="708" spans="2:20" ht="25.5">
      <c r="B708" s="17"/>
      <c r="C708" s="21"/>
      <c r="D708" s="45"/>
      <c r="E708" s="21"/>
      <c r="F708" s="21"/>
      <c r="G708" s="20"/>
      <c r="H708" s="21"/>
      <c r="I708" s="21"/>
      <c r="J708" s="21"/>
      <c r="K708" s="20">
        <v>37</v>
      </c>
      <c r="L708" s="45"/>
      <c r="M708" s="21"/>
      <c r="N708" s="45"/>
      <c r="O708" s="21"/>
      <c r="P708" s="20" t="s">
        <v>137</v>
      </c>
      <c r="Q708" s="20">
        <v>-42</v>
      </c>
      <c r="R708" s="20" t="s">
        <v>137</v>
      </c>
      <c r="S708" s="20">
        <v>28</v>
      </c>
      <c r="T708" s="48"/>
    </row>
    <row r="709" spans="2:20" ht="51">
      <c r="B709" s="18"/>
      <c r="C709" s="21"/>
      <c r="D709" s="45"/>
      <c r="E709" s="21"/>
      <c r="F709" s="21"/>
      <c r="G709" s="21"/>
      <c r="H709" s="21"/>
      <c r="I709" s="21"/>
      <c r="J709" s="21"/>
      <c r="K709" s="20"/>
      <c r="L709" s="45"/>
      <c r="M709" s="21"/>
      <c r="N709" s="45"/>
      <c r="O709" s="21"/>
      <c r="P709" s="20" t="s">
        <v>559</v>
      </c>
      <c r="Q709" s="21"/>
      <c r="R709" s="20"/>
      <c r="S709" s="21"/>
      <c r="T709" s="48"/>
    </row>
    <row r="710" spans="2:20" ht="15.75" thickBot="1">
      <c r="B710" s="19"/>
      <c r="C710" s="22"/>
      <c r="D710" s="46"/>
      <c r="E710" s="22"/>
      <c r="F710" s="22"/>
      <c r="G710" s="22"/>
      <c r="H710" s="22"/>
      <c r="I710" s="22"/>
      <c r="J710" s="22"/>
      <c r="K710" s="22"/>
      <c r="L710" s="46"/>
      <c r="M710" s="22"/>
      <c r="N710" s="46"/>
      <c r="O710" s="22"/>
      <c r="P710" s="16"/>
      <c r="Q710" s="22"/>
      <c r="R710" s="22"/>
      <c r="S710" s="22"/>
      <c r="T710" s="49"/>
    </row>
    <row r="711" spans="2:20">
      <c r="B711" s="17"/>
      <c r="C711" s="20"/>
      <c r="D711" s="44"/>
      <c r="E711" s="20"/>
      <c r="F711" s="20"/>
      <c r="G711" s="20"/>
      <c r="H711" s="20"/>
      <c r="I711" s="20"/>
      <c r="J711" s="20"/>
      <c r="K711" s="20"/>
      <c r="L711" s="44"/>
      <c r="M711" s="20"/>
      <c r="N711" s="44"/>
      <c r="O711" s="20"/>
      <c r="P711" s="20"/>
      <c r="Q711" s="20"/>
      <c r="R711" s="20"/>
      <c r="S711" s="20"/>
      <c r="T711" s="47"/>
    </row>
    <row r="712" spans="2:20" ht="51">
      <c r="B712" s="17">
        <v>126</v>
      </c>
      <c r="C712" s="20">
        <v>130</v>
      </c>
      <c r="D712" s="45"/>
      <c r="E712" s="20" t="s">
        <v>560</v>
      </c>
      <c r="F712" s="20" t="s">
        <v>24</v>
      </c>
      <c r="G712" s="20">
        <v>1</v>
      </c>
      <c r="H712" s="20" t="s">
        <v>472</v>
      </c>
      <c r="I712" s="20">
        <v>10</v>
      </c>
      <c r="J712" s="20" t="s">
        <v>24</v>
      </c>
      <c r="K712" s="20">
        <v>30</v>
      </c>
      <c r="L712" s="45"/>
      <c r="M712" s="20" t="s">
        <v>142</v>
      </c>
      <c r="N712" s="45"/>
      <c r="O712" s="25">
        <v>31321</v>
      </c>
      <c r="P712" s="20" t="s">
        <v>561</v>
      </c>
      <c r="Q712" s="20">
        <v>-59</v>
      </c>
      <c r="R712" s="20" t="s">
        <v>562</v>
      </c>
      <c r="S712" s="20">
        <v>16</v>
      </c>
      <c r="T712" s="48"/>
    </row>
    <row r="713" spans="2:20" ht="25.5">
      <c r="B713" s="17"/>
      <c r="C713" s="21"/>
      <c r="D713" s="45"/>
      <c r="E713" s="21"/>
      <c r="F713" s="21"/>
      <c r="G713" s="21"/>
      <c r="H713" s="21"/>
      <c r="I713" s="21"/>
      <c r="J713" s="21"/>
      <c r="K713" s="20"/>
      <c r="L713" s="45"/>
      <c r="M713" s="21"/>
      <c r="N713" s="45"/>
      <c r="O713" s="21"/>
      <c r="P713" s="20"/>
      <c r="Q713" s="21"/>
      <c r="R713" s="20" t="s">
        <v>137</v>
      </c>
      <c r="S713" s="20"/>
      <c r="T713" s="48"/>
    </row>
    <row r="714" spans="2:20" ht="15.75" thickBot="1">
      <c r="B714" s="19"/>
      <c r="C714" s="22"/>
      <c r="D714" s="46"/>
      <c r="E714" s="22"/>
      <c r="F714" s="22"/>
      <c r="G714" s="22"/>
      <c r="H714" s="22"/>
      <c r="I714" s="22"/>
      <c r="J714" s="22"/>
      <c r="K714" s="22"/>
      <c r="L714" s="46"/>
      <c r="M714" s="22"/>
      <c r="N714" s="46"/>
      <c r="O714" s="22"/>
      <c r="P714" s="22"/>
      <c r="Q714" s="22"/>
      <c r="R714" s="16"/>
      <c r="S714" s="16"/>
      <c r="T714" s="49"/>
    </row>
    <row r="715" spans="2:20">
      <c r="B715" s="17"/>
      <c r="C715" s="20"/>
      <c r="D715" s="44"/>
      <c r="E715" s="20"/>
      <c r="F715" s="20"/>
      <c r="G715" s="20"/>
      <c r="H715" s="20"/>
      <c r="I715" s="20"/>
      <c r="J715" s="20"/>
      <c r="K715" s="20"/>
      <c r="L715" s="44"/>
      <c r="M715" s="44"/>
      <c r="N715" s="44"/>
      <c r="O715" s="44"/>
      <c r="P715" s="20"/>
      <c r="Q715" s="20"/>
      <c r="R715" s="20"/>
      <c r="S715" s="20"/>
      <c r="T715" s="47"/>
    </row>
    <row r="716" spans="2:20" ht="25.5">
      <c r="B716" s="17">
        <v>127</v>
      </c>
      <c r="C716" s="20">
        <v>129</v>
      </c>
      <c r="D716" s="45"/>
      <c r="E716" s="20" t="s">
        <v>178</v>
      </c>
      <c r="F716" s="20" t="s">
        <v>24</v>
      </c>
      <c r="G716" s="20">
        <v>1</v>
      </c>
      <c r="H716" s="20" t="s">
        <v>564</v>
      </c>
      <c r="I716" s="20">
        <v>4</v>
      </c>
      <c r="J716" s="20" t="s">
        <v>24</v>
      </c>
      <c r="K716" s="20">
        <v>50</v>
      </c>
      <c r="L716" s="45"/>
      <c r="M716" s="45"/>
      <c r="N716" s="45"/>
      <c r="O716" s="45"/>
      <c r="P716" s="20" t="s">
        <v>565</v>
      </c>
      <c r="Q716" s="20">
        <v>1</v>
      </c>
      <c r="R716" s="20" t="s">
        <v>472</v>
      </c>
      <c r="S716" s="20">
        <v>13</v>
      </c>
      <c r="T716" s="48"/>
    </row>
    <row r="717" spans="2:20">
      <c r="B717" s="18"/>
      <c r="C717" s="20"/>
      <c r="D717" s="45"/>
      <c r="E717" s="20" t="s">
        <v>157</v>
      </c>
      <c r="F717" s="21"/>
      <c r="G717" s="21"/>
      <c r="H717" s="20" t="s">
        <v>137</v>
      </c>
      <c r="I717" s="21"/>
      <c r="J717" s="21"/>
      <c r="K717" s="21"/>
      <c r="L717" s="45"/>
      <c r="M717" s="45"/>
      <c r="N717" s="45"/>
      <c r="O717" s="45"/>
      <c r="P717" s="20"/>
      <c r="Q717" s="21"/>
      <c r="R717" s="21"/>
      <c r="S717" s="21"/>
      <c r="T717" s="48"/>
    </row>
    <row r="718" spans="2:20" ht="25.5">
      <c r="B718" s="18"/>
      <c r="C718" s="21"/>
      <c r="D718" s="45"/>
      <c r="E718" s="20" t="s">
        <v>563</v>
      </c>
      <c r="F718" s="21"/>
      <c r="G718" s="21"/>
      <c r="H718" s="20"/>
      <c r="I718" s="21"/>
      <c r="J718" s="21"/>
      <c r="K718" s="21"/>
      <c r="L718" s="45"/>
      <c r="M718" s="45"/>
      <c r="N718" s="45"/>
      <c r="O718" s="45"/>
      <c r="P718" s="21"/>
      <c r="Q718" s="21"/>
      <c r="R718" s="21"/>
      <c r="S718" s="21"/>
      <c r="T718" s="48"/>
    </row>
    <row r="719" spans="2:20">
      <c r="B719" s="18"/>
      <c r="C719" s="21"/>
      <c r="D719" s="45"/>
      <c r="E719" s="20"/>
      <c r="F719" s="21"/>
      <c r="G719" s="21"/>
      <c r="H719" s="21"/>
      <c r="I719" s="21"/>
      <c r="J719" s="21"/>
      <c r="K719" s="21"/>
      <c r="L719" s="45"/>
      <c r="M719" s="45"/>
      <c r="N719" s="45"/>
      <c r="O719" s="45"/>
      <c r="P719" s="21"/>
      <c r="Q719" s="21"/>
      <c r="R719" s="21"/>
      <c r="S719" s="21"/>
      <c r="T719" s="48"/>
    </row>
    <row r="720" spans="2:20">
      <c r="B720" s="18"/>
      <c r="C720" s="21"/>
      <c r="D720" s="45"/>
      <c r="E720" s="20"/>
      <c r="F720" s="21"/>
      <c r="G720" s="21"/>
      <c r="H720" s="21"/>
      <c r="I720" s="21"/>
      <c r="J720" s="21"/>
      <c r="K720" s="21"/>
      <c r="L720" s="45"/>
      <c r="M720" s="45"/>
      <c r="N720" s="45"/>
      <c r="O720" s="45"/>
      <c r="P720" s="21"/>
      <c r="Q720" s="21"/>
      <c r="R720" s="21"/>
      <c r="S720" s="21"/>
      <c r="T720" s="48"/>
    </row>
    <row r="721" spans="2:20" ht="15.75" thickBot="1">
      <c r="B721" s="19"/>
      <c r="C721" s="22"/>
      <c r="D721" s="46"/>
      <c r="E721" s="16"/>
      <c r="F721" s="22"/>
      <c r="G721" s="22"/>
      <c r="H721" s="22"/>
      <c r="I721" s="22"/>
      <c r="J721" s="22"/>
      <c r="K721" s="22"/>
      <c r="L721" s="46"/>
      <c r="M721" s="46"/>
      <c r="N721" s="46"/>
      <c r="O721" s="46"/>
      <c r="P721" s="22"/>
      <c r="Q721" s="22"/>
      <c r="R721" s="22"/>
      <c r="S721" s="22"/>
      <c r="T721" s="49"/>
    </row>
    <row r="722" spans="2:20">
      <c r="B722" s="17"/>
      <c r="C722" s="20"/>
      <c r="D722" s="20"/>
      <c r="E722" s="20"/>
      <c r="F722" s="20"/>
      <c r="G722" s="20"/>
      <c r="H722" s="20"/>
      <c r="I722" s="20"/>
      <c r="J722" s="20"/>
      <c r="K722" s="44"/>
      <c r="L722" s="44"/>
      <c r="M722" s="44"/>
      <c r="N722" s="44"/>
      <c r="O722" s="44"/>
      <c r="P722" s="44"/>
      <c r="Q722" s="44"/>
      <c r="R722" s="44"/>
      <c r="S722" s="44"/>
      <c r="T722" s="47"/>
    </row>
    <row r="723" spans="2:20" ht="25.5">
      <c r="B723" s="17">
        <v>128</v>
      </c>
      <c r="C723" s="20">
        <v>128</v>
      </c>
      <c r="D723" s="25">
        <v>35771</v>
      </c>
      <c r="E723" s="20" t="s">
        <v>566</v>
      </c>
      <c r="F723" s="20" t="s">
        <v>24</v>
      </c>
      <c r="G723" s="20">
        <v>1</v>
      </c>
      <c r="H723" s="20" t="s">
        <v>567</v>
      </c>
      <c r="I723" s="20">
        <v>16</v>
      </c>
      <c r="J723" s="20" t="s">
        <v>24</v>
      </c>
      <c r="K723" s="45"/>
      <c r="L723" s="45"/>
      <c r="M723" s="45"/>
      <c r="N723" s="45"/>
      <c r="O723" s="45"/>
      <c r="P723" s="45"/>
      <c r="Q723" s="45"/>
      <c r="R723" s="45"/>
      <c r="S723" s="45"/>
      <c r="T723" s="48"/>
    </row>
    <row r="724" spans="2:20">
      <c r="B724" s="17"/>
      <c r="C724" s="20"/>
      <c r="D724" s="21"/>
      <c r="E724" s="20"/>
      <c r="F724" s="21"/>
      <c r="G724" s="21"/>
      <c r="H724" s="20"/>
      <c r="I724" s="21"/>
      <c r="J724" s="21"/>
      <c r="K724" s="45"/>
      <c r="L724" s="45"/>
      <c r="M724" s="45"/>
      <c r="N724" s="45"/>
      <c r="O724" s="45"/>
      <c r="P724" s="45"/>
      <c r="Q724" s="45"/>
      <c r="R724" s="45"/>
      <c r="S724" s="45"/>
      <c r="T724" s="48"/>
    </row>
    <row r="725" spans="2:20">
      <c r="B725" s="18"/>
      <c r="C725" s="21"/>
      <c r="D725" s="21"/>
      <c r="E725" s="20"/>
      <c r="F725" s="21"/>
      <c r="G725" s="21"/>
      <c r="H725" s="20"/>
      <c r="I725" s="21"/>
      <c r="J725" s="21"/>
      <c r="K725" s="45"/>
      <c r="L725" s="45"/>
      <c r="M725" s="45"/>
      <c r="N725" s="45"/>
      <c r="O725" s="45"/>
      <c r="P725" s="45"/>
      <c r="Q725" s="45"/>
      <c r="R725" s="45"/>
      <c r="S725" s="45"/>
      <c r="T725" s="48"/>
    </row>
    <row r="726" spans="2:20" ht="15.75" thickBot="1">
      <c r="B726" s="19"/>
      <c r="C726" s="22"/>
      <c r="D726" s="22"/>
      <c r="E726" s="16"/>
      <c r="F726" s="22"/>
      <c r="G726" s="22"/>
      <c r="H726" s="22"/>
      <c r="I726" s="22"/>
      <c r="J726" s="22"/>
      <c r="K726" s="46"/>
      <c r="L726" s="46"/>
      <c r="M726" s="46"/>
      <c r="N726" s="46"/>
      <c r="O726" s="46"/>
      <c r="P726" s="46"/>
      <c r="Q726" s="46"/>
      <c r="R726" s="46"/>
      <c r="S726" s="46"/>
      <c r="T726" s="49"/>
    </row>
    <row r="727" spans="2:20">
      <c r="B727" s="17"/>
      <c r="C727" s="20"/>
      <c r="D727" s="20"/>
      <c r="E727" s="20"/>
      <c r="F727" s="20"/>
      <c r="G727" s="20"/>
      <c r="H727" s="20"/>
      <c r="I727" s="20"/>
      <c r="J727" s="20"/>
      <c r="K727" s="20"/>
      <c r="L727" s="44"/>
      <c r="M727" s="44"/>
      <c r="N727" s="44"/>
      <c r="O727" s="44"/>
      <c r="P727" s="20"/>
      <c r="Q727" s="20"/>
      <c r="R727" s="20"/>
      <c r="S727" s="20"/>
      <c r="T727" s="47"/>
    </row>
    <row r="728" spans="2:20" ht="25.5">
      <c r="B728" s="17">
        <v>129</v>
      </c>
      <c r="C728" s="20">
        <v>127</v>
      </c>
      <c r="D728" s="20" t="s">
        <v>568</v>
      </c>
      <c r="E728" s="20" t="s">
        <v>178</v>
      </c>
      <c r="F728" s="20" t="s">
        <v>24</v>
      </c>
      <c r="G728" s="20">
        <v>1</v>
      </c>
      <c r="H728" s="20" t="s">
        <v>571</v>
      </c>
      <c r="I728" s="20">
        <v>25.35</v>
      </c>
      <c r="J728" s="20" t="s">
        <v>24</v>
      </c>
      <c r="K728" s="20">
        <v>61</v>
      </c>
      <c r="L728" s="45"/>
      <c r="M728" s="45"/>
      <c r="N728" s="45"/>
      <c r="O728" s="45"/>
      <c r="P728" s="20" t="s">
        <v>572</v>
      </c>
      <c r="Q728" s="20">
        <v>0.25</v>
      </c>
      <c r="R728" s="20" t="s">
        <v>574</v>
      </c>
      <c r="S728" s="20">
        <v>99.14</v>
      </c>
      <c r="T728" s="48"/>
    </row>
    <row r="729" spans="2:20" ht="76.5">
      <c r="B729" s="18"/>
      <c r="C729" s="21"/>
      <c r="D729" s="21"/>
      <c r="E729" s="20" t="s">
        <v>157</v>
      </c>
      <c r="F729" s="21"/>
      <c r="G729" s="21"/>
      <c r="H729" s="20" t="s">
        <v>137</v>
      </c>
      <c r="I729" s="21"/>
      <c r="J729" s="21"/>
      <c r="K729" s="20">
        <v>64</v>
      </c>
      <c r="L729" s="45"/>
      <c r="M729" s="45"/>
      <c r="N729" s="45"/>
      <c r="O729" s="45"/>
      <c r="P729" s="20" t="s">
        <v>573</v>
      </c>
      <c r="Q729" s="20">
        <v>1</v>
      </c>
      <c r="R729" s="20" t="s">
        <v>137</v>
      </c>
      <c r="S729" s="20">
        <v>21</v>
      </c>
      <c r="T729" s="48"/>
    </row>
    <row r="730" spans="2:20">
      <c r="B730" s="18"/>
      <c r="C730" s="21"/>
      <c r="D730" s="21"/>
      <c r="E730" s="20" t="s">
        <v>569</v>
      </c>
      <c r="F730" s="21"/>
      <c r="G730" s="21"/>
      <c r="H730" s="20"/>
      <c r="I730" s="21"/>
      <c r="J730" s="21"/>
      <c r="K730" s="21"/>
      <c r="L730" s="45"/>
      <c r="M730" s="45"/>
      <c r="N730" s="45"/>
      <c r="O730" s="45"/>
      <c r="P730" s="20"/>
      <c r="Q730" s="21"/>
      <c r="R730" s="20" t="s">
        <v>575</v>
      </c>
      <c r="S730" s="21"/>
      <c r="T730" s="48"/>
    </row>
    <row r="731" spans="2:20">
      <c r="B731" s="18"/>
      <c r="C731" s="21"/>
      <c r="D731" s="21"/>
      <c r="E731" s="20" t="s">
        <v>570</v>
      </c>
      <c r="F731" s="21"/>
      <c r="G731" s="21"/>
      <c r="H731" s="21"/>
      <c r="I731" s="21"/>
      <c r="J731" s="21"/>
      <c r="K731" s="21"/>
      <c r="L731" s="45"/>
      <c r="M731" s="45"/>
      <c r="N731" s="45"/>
      <c r="O731" s="45"/>
      <c r="P731" s="21"/>
      <c r="Q731" s="21"/>
      <c r="R731" s="21"/>
      <c r="S731" s="21"/>
      <c r="T731" s="48"/>
    </row>
    <row r="732" spans="2:20">
      <c r="B732" s="18"/>
      <c r="C732" s="21"/>
      <c r="D732" s="21"/>
      <c r="E732" s="20"/>
      <c r="F732" s="21"/>
      <c r="G732" s="21"/>
      <c r="H732" s="21"/>
      <c r="I732" s="21"/>
      <c r="J732" s="21"/>
      <c r="K732" s="21"/>
      <c r="L732" s="45"/>
      <c r="M732" s="45"/>
      <c r="N732" s="45"/>
      <c r="O732" s="45"/>
      <c r="P732" s="21"/>
      <c r="Q732" s="21"/>
      <c r="R732" s="21"/>
      <c r="S732" s="21"/>
      <c r="T732" s="48"/>
    </row>
    <row r="733" spans="2:20" ht="15.75" thickBot="1">
      <c r="B733" s="19"/>
      <c r="C733" s="22"/>
      <c r="D733" s="22"/>
      <c r="E733" s="16"/>
      <c r="F733" s="22"/>
      <c r="G733" s="22"/>
      <c r="H733" s="22"/>
      <c r="I733" s="22"/>
      <c r="J733" s="22"/>
      <c r="K733" s="22"/>
      <c r="L733" s="46"/>
      <c r="M733" s="46"/>
      <c r="N733" s="46"/>
      <c r="O733" s="46"/>
      <c r="P733" s="22"/>
      <c r="Q733" s="22"/>
      <c r="R733" s="22"/>
      <c r="S733" s="22"/>
      <c r="T733" s="49"/>
    </row>
    <row r="734" spans="2:20">
      <c r="B734" s="27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47"/>
    </row>
    <row r="735" spans="2:20" ht="38.25">
      <c r="B735" s="17">
        <v>130</v>
      </c>
      <c r="C735" s="20">
        <v>126</v>
      </c>
      <c r="D735" s="20" t="s">
        <v>323</v>
      </c>
      <c r="E735" s="20" t="s">
        <v>178</v>
      </c>
      <c r="F735" s="20" t="s">
        <v>24</v>
      </c>
      <c r="G735" s="20">
        <f>-28.1/3</f>
        <v>-9.3666666666666671</v>
      </c>
      <c r="H735" s="20" t="s">
        <v>321</v>
      </c>
      <c r="I735" s="20">
        <v>11</v>
      </c>
      <c r="J735" s="20" t="s">
        <v>24</v>
      </c>
      <c r="K735" s="20">
        <v>71</v>
      </c>
      <c r="L735" s="20" t="s">
        <v>174</v>
      </c>
      <c r="M735" s="20" t="s">
        <v>142</v>
      </c>
      <c r="N735" s="20">
        <v>11</v>
      </c>
      <c r="O735" s="25">
        <v>31321</v>
      </c>
      <c r="P735" s="20" t="s">
        <v>324</v>
      </c>
      <c r="Q735" s="20">
        <f>-33.1/3</f>
        <v>-11.033333333333333</v>
      </c>
      <c r="R735" s="20" t="s">
        <v>321</v>
      </c>
      <c r="S735" s="20">
        <v>38.31</v>
      </c>
      <c r="T735" s="48"/>
    </row>
    <row r="736" spans="2:20" ht="25.5">
      <c r="B736" s="18"/>
      <c r="C736" s="21"/>
      <c r="D736" s="21"/>
      <c r="E736" s="20" t="s">
        <v>576</v>
      </c>
      <c r="F736" s="21"/>
      <c r="G736" s="21"/>
      <c r="H736" s="20" t="s">
        <v>137</v>
      </c>
      <c r="I736" s="21"/>
      <c r="J736" s="21"/>
      <c r="K736" s="20">
        <v>37</v>
      </c>
      <c r="L736" s="25">
        <v>34247</v>
      </c>
      <c r="M736" s="21"/>
      <c r="N736" s="21"/>
      <c r="O736" s="21"/>
      <c r="P736" s="20"/>
      <c r="Q736" s="21"/>
      <c r="R736" s="20" t="s">
        <v>137</v>
      </c>
      <c r="S736" s="21"/>
      <c r="T736" s="48"/>
    </row>
    <row r="737" spans="2:20">
      <c r="B737" s="18"/>
      <c r="C737" s="21"/>
      <c r="D737" s="21"/>
      <c r="E737" s="20"/>
      <c r="F737" s="21"/>
      <c r="G737" s="21"/>
      <c r="H737" s="20"/>
      <c r="I737" s="21"/>
      <c r="J737" s="21"/>
      <c r="K737" s="20"/>
      <c r="L737" s="20"/>
      <c r="M737" s="21"/>
      <c r="N737" s="21"/>
      <c r="O737" s="21"/>
      <c r="P737" s="20"/>
      <c r="Q737" s="21"/>
      <c r="R737" s="20"/>
      <c r="S737" s="21"/>
      <c r="T737" s="48"/>
    </row>
    <row r="738" spans="2:20" ht="15.75" thickBot="1">
      <c r="B738" s="19"/>
      <c r="C738" s="22"/>
      <c r="D738" s="22"/>
      <c r="E738" s="16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49"/>
    </row>
    <row r="739" spans="2:20">
      <c r="B739" s="27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47"/>
    </row>
    <row r="740" spans="2:20" ht="25.5">
      <c r="B740" s="17">
        <v>131</v>
      </c>
      <c r="C740" s="20">
        <v>125</v>
      </c>
      <c r="D740" s="20" t="s">
        <v>577</v>
      </c>
      <c r="E740" s="20" t="s">
        <v>178</v>
      </c>
      <c r="F740" s="20" t="s">
        <v>24</v>
      </c>
      <c r="G740" s="20">
        <v>1</v>
      </c>
      <c r="H740" s="20" t="s">
        <v>579</v>
      </c>
      <c r="I740" s="20">
        <v>19</v>
      </c>
      <c r="J740" s="20" t="s">
        <v>24</v>
      </c>
      <c r="K740" s="20">
        <v>119</v>
      </c>
      <c r="L740" s="25">
        <v>35134</v>
      </c>
      <c r="M740" s="20" t="s">
        <v>142</v>
      </c>
      <c r="N740" s="20">
        <v>38</v>
      </c>
      <c r="O740" s="25">
        <v>31321</v>
      </c>
      <c r="P740" s="20" t="s">
        <v>580</v>
      </c>
      <c r="Q740" s="20">
        <v>1</v>
      </c>
      <c r="R740" s="20" t="s">
        <v>579</v>
      </c>
      <c r="S740" s="20">
        <v>19</v>
      </c>
      <c r="T740" s="48"/>
    </row>
    <row r="741" spans="2:20" ht="25.5">
      <c r="B741" s="18"/>
      <c r="C741" s="21"/>
      <c r="D741" s="21"/>
      <c r="E741" s="20" t="s">
        <v>578</v>
      </c>
      <c r="F741" s="21"/>
      <c r="G741" s="21"/>
      <c r="H741" s="20" t="s">
        <v>137</v>
      </c>
      <c r="I741" s="21"/>
      <c r="J741" s="21"/>
      <c r="K741" s="21"/>
      <c r="L741" s="21"/>
      <c r="M741" s="21"/>
      <c r="N741" s="21"/>
      <c r="O741" s="21"/>
      <c r="P741" s="20"/>
      <c r="Q741" s="21"/>
      <c r="R741" s="20" t="s">
        <v>137</v>
      </c>
      <c r="S741" s="21"/>
      <c r="T741" s="48"/>
    </row>
    <row r="742" spans="2:20">
      <c r="B742" s="18"/>
      <c r="C742" s="21"/>
      <c r="D742" s="21"/>
      <c r="E742" s="20"/>
      <c r="F742" s="21"/>
      <c r="G742" s="21"/>
      <c r="H742" s="20"/>
      <c r="I742" s="21"/>
      <c r="J742" s="21"/>
      <c r="K742" s="21"/>
      <c r="L742" s="21"/>
      <c r="M742" s="21"/>
      <c r="N742" s="21"/>
      <c r="O742" s="21"/>
      <c r="P742" s="21"/>
      <c r="Q742" s="21"/>
      <c r="R742" s="20"/>
      <c r="S742" s="21"/>
      <c r="T742" s="48"/>
    </row>
    <row r="743" spans="2:20" ht="15.75" thickBot="1">
      <c r="B743" s="19"/>
      <c r="C743" s="22"/>
      <c r="D743" s="22"/>
      <c r="E743" s="3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49"/>
    </row>
    <row r="744" spans="2:20">
      <c r="B744" s="17"/>
      <c r="C744" s="20"/>
      <c r="D744" s="20"/>
      <c r="E744" s="20"/>
      <c r="F744" s="20"/>
      <c r="G744" s="20"/>
      <c r="H744" s="20"/>
      <c r="I744" s="20"/>
      <c r="J744" s="20"/>
      <c r="K744" s="44"/>
      <c r="L744" s="44"/>
      <c r="M744" s="20"/>
      <c r="N744" s="20"/>
      <c r="O744" s="20"/>
      <c r="P744" s="20"/>
      <c r="Q744" s="20"/>
      <c r="R744" s="20"/>
      <c r="S744" s="20"/>
      <c r="T744" s="47"/>
    </row>
    <row r="745" spans="2:20" ht="51">
      <c r="B745" s="17">
        <v>132</v>
      </c>
      <c r="C745" s="20">
        <v>124</v>
      </c>
      <c r="D745" s="25">
        <v>35526</v>
      </c>
      <c r="E745" s="20" t="s">
        <v>581</v>
      </c>
      <c r="F745" s="20" t="s">
        <v>24</v>
      </c>
      <c r="G745" s="20">
        <v>-50</v>
      </c>
      <c r="H745" s="20" t="s">
        <v>475</v>
      </c>
      <c r="I745" s="20">
        <v>80</v>
      </c>
      <c r="J745" s="20" t="s">
        <v>24</v>
      </c>
      <c r="K745" s="45"/>
      <c r="L745" s="45"/>
      <c r="M745" s="20" t="s">
        <v>142</v>
      </c>
      <c r="N745" s="20">
        <v>29</v>
      </c>
      <c r="O745" s="25">
        <v>31321</v>
      </c>
      <c r="P745" s="20" t="s">
        <v>582</v>
      </c>
      <c r="Q745" s="20">
        <v>0.5</v>
      </c>
      <c r="R745" s="20" t="s">
        <v>475</v>
      </c>
      <c r="S745" s="20">
        <v>89</v>
      </c>
      <c r="T745" s="48"/>
    </row>
    <row r="746" spans="2:20" ht="25.5">
      <c r="B746" s="18"/>
      <c r="C746" s="21"/>
      <c r="D746" s="21"/>
      <c r="E746" s="20"/>
      <c r="F746" s="21"/>
      <c r="G746" s="21"/>
      <c r="H746" s="20" t="s">
        <v>137</v>
      </c>
      <c r="I746" s="21"/>
      <c r="J746" s="21"/>
      <c r="K746" s="45"/>
      <c r="L746" s="45"/>
      <c r="M746" s="21"/>
      <c r="N746" s="21"/>
      <c r="O746" s="21"/>
      <c r="P746" s="20"/>
      <c r="Q746" s="21"/>
      <c r="R746" s="20" t="s">
        <v>137</v>
      </c>
      <c r="S746" s="20"/>
      <c r="T746" s="48"/>
    </row>
    <row r="747" spans="2:20">
      <c r="B747" s="18"/>
      <c r="C747" s="21"/>
      <c r="D747" s="21"/>
      <c r="E747" s="20"/>
      <c r="F747" s="21"/>
      <c r="G747" s="21"/>
      <c r="H747" s="20"/>
      <c r="I747" s="21"/>
      <c r="J747" s="21"/>
      <c r="K747" s="45"/>
      <c r="L747" s="45"/>
      <c r="M747" s="21"/>
      <c r="N747" s="21"/>
      <c r="O747" s="21"/>
      <c r="P747" s="21"/>
      <c r="Q747" s="21"/>
      <c r="R747" s="20"/>
      <c r="S747" s="21"/>
      <c r="T747" s="48"/>
    </row>
    <row r="748" spans="2:20" ht="15.75" thickBot="1">
      <c r="B748" s="19"/>
      <c r="C748" s="22"/>
      <c r="D748" s="22"/>
      <c r="E748" s="32"/>
      <c r="F748" s="22"/>
      <c r="G748" s="22"/>
      <c r="H748" s="22"/>
      <c r="I748" s="22"/>
      <c r="J748" s="22"/>
      <c r="K748" s="46"/>
      <c r="L748" s="46"/>
      <c r="M748" s="22"/>
      <c r="N748" s="22"/>
      <c r="O748" s="22"/>
      <c r="P748" s="22"/>
      <c r="Q748" s="22"/>
      <c r="R748" s="22"/>
      <c r="S748" s="22"/>
      <c r="T748" s="49"/>
    </row>
    <row r="749" spans="2:20">
      <c r="B749" s="17"/>
      <c r="C749" s="20"/>
      <c r="D749" s="20"/>
      <c r="E749" s="20"/>
      <c r="F749" s="20"/>
      <c r="G749" s="20"/>
      <c r="H749" s="20"/>
      <c r="I749" s="20"/>
      <c r="J749" s="20"/>
      <c r="K749" s="44"/>
      <c r="L749" s="44"/>
      <c r="M749" s="20"/>
      <c r="N749" s="20"/>
      <c r="O749" s="20"/>
      <c r="P749" s="20"/>
      <c r="Q749" s="20"/>
      <c r="R749" s="20"/>
      <c r="S749" s="20"/>
      <c r="T749" s="47"/>
    </row>
    <row r="750" spans="2:20" ht="25.5">
      <c r="B750" s="17">
        <v>133</v>
      </c>
      <c r="C750" s="20">
        <v>123</v>
      </c>
      <c r="D750" s="25">
        <v>35616</v>
      </c>
      <c r="E750" s="20" t="s">
        <v>583</v>
      </c>
      <c r="F750" s="20" t="s">
        <v>24</v>
      </c>
      <c r="G750" s="20">
        <v>1</v>
      </c>
      <c r="H750" s="20" t="s">
        <v>584</v>
      </c>
      <c r="I750" s="20">
        <v>19</v>
      </c>
      <c r="J750" s="20" t="s">
        <v>24</v>
      </c>
      <c r="K750" s="45"/>
      <c r="L750" s="45"/>
      <c r="M750" s="20" t="s">
        <v>142</v>
      </c>
      <c r="N750" s="20">
        <v>38</v>
      </c>
      <c r="O750" s="25">
        <v>31321</v>
      </c>
      <c r="P750" s="20" t="s">
        <v>583</v>
      </c>
      <c r="Q750" s="20">
        <v>1</v>
      </c>
      <c r="R750" s="20" t="s">
        <v>584</v>
      </c>
      <c r="S750" s="20">
        <v>19</v>
      </c>
      <c r="T750" s="48"/>
    </row>
    <row r="751" spans="2:20">
      <c r="B751" s="18"/>
      <c r="C751" s="21"/>
      <c r="D751" s="21"/>
      <c r="E751" s="20"/>
      <c r="F751" s="21"/>
      <c r="G751" s="21"/>
      <c r="H751" s="21"/>
      <c r="I751" s="21"/>
      <c r="J751" s="21"/>
      <c r="K751" s="45"/>
      <c r="L751" s="45"/>
      <c r="M751" s="21"/>
      <c r="N751" s="21"/>
      <c r="O751" s="21"/>
      <c r="P751" s="20"/>
      <c r="Q751" s="21"/>
      <c r="R751" s="21"/>
      <c r="S751" s="21"/>
      <c r="T751" s="48"/>
    </row>
    <row r="752" spans="2:20">
      <c r="B752" s="18"/>
      <c r="C752" s="21"/>
      <c r="D752" s="21"/>
      <c r="E752" s="20"/>
      <c r="F752" s="21"/>
      <c r="G752" s="21"/>
      <c r="H752" s="21"/>
      <c r="I752" s="21"/>
      <c r="J752" s="21"/>
      <c r="K752" s="45"/>
      <c r="L752" s="45"/>
      <c r="M752" s="21"/>
      <c r="N752" s="21"/>
      <c r="O752" s="21"/>
      <c r="P752" s="21"/>
      <c r="Q752" s="21"/>
      <c r="R752" s="21"/>
      <c r="S752" s="21"/>
      <c r="T752" s="48"/>
    </row>
    <row r="753" spans="2:20">
      <c r="B753" s="18"/>
      <c r="C753" s="21"/>
      <c r="D753" s="21"/>
      <c r="E753" s="20"/>
      <c r="F753" s="21"/>
      <c r="G753" s="21"/>
      <c r="H753" s="21"/>
      <c r="I753" s="21"/>
      <c r="J753" s="21"/>
      <c r="K753" s="45"/>
      <c r="L753" s="45"/>
      <c r="M753" s="21"/>
      <c r="N753" s="21"/>
      <c r="O753" s="21"/>
      <c r="P753" s="21"/>
      <c r="Q753" s="21"/>
      <c r="R753" s="21"/>
      <c r="S753" s="21"/>
      <c r="T753" s="48"/>
    </row>
    <row r="754" spans="2:20" ht="15.75" thickBot="1">
      <c r="B754" s="19"/>
      <c r="C754" s="22"/>
      <c r="D754" s="22"/>
      <c r="E754" s="32"/>
      <c r="F754" s="22"/>
      <c r="G754" s="22"/>
      <c r="H754" s="22"/>
      <c r="I754" s="22"/>
      <c r="J754" s="22"/>
      <c r="K754" s="46"/>
      <c r="L754" s="46"/>
      <c r="M754" s="22"/>
      <c r="N754" s="22"/>
      <c r="O754" s="22"/>
      <c r="P754" s="22"/>
      <c r="Q754" s="22"/>
      <c r="R754" s="22"/>
      <c r="S754" s="22"/>
      <c r="T754" s="49"/>
    </row>
    <row r="755" spans="2:20">
      <c r="B755" s="17"/>
      <c r="C755" s="20"/>
      <c r="D755" s="20"/>
      <c r="E755" s="20"/>
      <c r="F755" s="20"/>
      <c r="G755" s="20"/>
      <c r="H755" s="20"/>
      <c r="I755" s="20"/>
      <c r="J755" s="20"/>
      <c r="K755" s="44"/>
      <c r="L755" s="44"/>
      <c r="M755" s="44"/>
      <c r="N755" s="44"/>
      <c r="O755" s="44"/>
      <c r="P755" s="44"/>
      <c r="Q755" s="44"/>
      <c r="R755" s="20"/>
      <c r="S755" s="44"/>
      <c r="T755" s="47" t="s">
        <v>587</v>
      </c>
    </row>
    <row r="756" spans="2:20" ht="25.5">
      <c r="B756" s="17">
        <v>134</v>
      </c>
      <c r="C756" s="20">
        <v>122</v>
      </c>
      <c r="D756" s="20" t="s">
        <v>585</v>
      </c>
      <c r="E756" s="20" t="s">
        <v>586</v>
      </c>
      <c r="F756" s="20" t="s">
        <v>24</v>
      </c>
      <c r="G756" s="20">
        <v>-14</v>
      </c>
      <c r="H756" s="20" t="s">
        <v>236</v>
      </c>
      <c r="I756" s="20">
        <v>6.23</v>
      </c>
      <c r="J756" s="20" t="s">
        <v>24</v>
      </c>
      <c r="K756" s="45"/>
      <c r="L756" s="45"/>
      <c r="M756" s="45"/>
      <c r="N756" s="45"/>
      <c r="O756" s="45"/>
      <c r="P756" s="45"/>
      <c r="Q756" s="45"/>
      <c r="R756" s="20" t="s">
        <v>236</v>
      </c>
      <c r="S756" s="45"/>
      <c r="T756" s="48"/>
    </row>
    <row r="757" spans="2:20" ht="25.5">
      <c r="B757" s="18"/>
      <c r="C757" s="21"/>
      <c r="D757" s="21"/>
      <c r="E757" s="20"/>
      <c r="F757" s="21"/>
      <c r="G757" s="21"/>
      <c r="H757" s="20" t="s">
        <v>137</v>
      </c>
      <c r="I757" s="21"/>
      <c r="J757" s="21"/>
      <c r="K757" s="45"/>
      <c r="L757" s="45"/>
      <c r="M757" s="45"/>
      <c r="N757" s="45"/>
      <c r="O757" s="45"/>
      <c r="P757" s="45"/>
      <c r="Q757" s="45"/>
      <c r="R757" s="20" t="s">
        <v>137</v>
      </c>
      <c r="S757" s="45"/>
      <c r="T757" s="48"/>
    </row>
    <row r="758" spans="2:20">
      <c r="B758" s="18"/>
      <c r="C758" s="21"/>
      <c r="D758" s="21"/>
      <c r="E758" s="20"/>
      <c r="F758" s="21"/>
      <c r="G758" s="21"/>
      <c r="H758" s="20"/>
      <c r="I758" s="21"/>
      <c r="J758" s="21"/>
      <c r="K758" s="45"/>
      <c r="L758" s="45"/>
      <c r="M758" s="45"/>
      <c r="N758" s="45"/>
      <c r="O758" s="45"/>
      <c r="P758" s="45"/>
      <c r="Q758" s="45"/>
      <c r="R758" s="20"/>
      <c r="S758" s="45"/>
      <c r="T758" s="48"/>
    </row>
    <row r="759" spans="2:20" ht="15.75" thickBot="1">
      <c r="B759" s="19"/>
      <c r="C759" s="22"/>
      <c r="D759" s="22"/>
      <c r="E759" s="32"/>
      <c r="F759" s="22"/>
      <c r="G759" s="22"/>
      <c r="H759" s="22"/>
      <c r="I759" s="22"/>
      <c r="J759" s="22"/>
      <c r="K759" s="46"/>
      <c r="L759" s="46"/>
      <c r="M759" s="46"/>
      <c r="N759" s="46"/>
      <c r="O759" s="46"/>
      <c r="P759" s="46"/>
      <c r="Q759" s="46"/>
      <c r="R759" s="22"/>
      <c r="S759" s="46"/>
      <c r="T759" s="49"/>
    </row>
    <row r="760" spans="2:20">
      <c r="B760" s="27"/>
      <c r="C760" s="28"/>
      <c r="D760" s="44"/>
      <c r="E760" s="28"/>
      <c r="F760" s="28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7"/>
    </row>
    <row r="761" spans="2:20" ht="25.5">
      <c r="B761" s="17">
        <v>135</v>
      </c>
      <c r="C761" s="20">
        <v>123</v>
      </c>
      <c r="D761" s="45"/>
      <c r="E761" s="20" t="s">
        <v>588</v>
      </c>
      <c r="F761" s="20" t="s">
        <v>24</v>
      </c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8"/>
    </row>
    <row r="762" spans="2:20" ht="15.75" thickBot="1">
      <c r="B762" s="19"/>
      <c r="C762" s="22"/>
      <c r="D762" s="46"/>
      <c r="E762" s="16"/>
      <c r="F762" s="22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9"/>
    </row>
    <row r="763" spans="2:20">
      <c r="B763" s="17"/>
      <c r="C763" s="20"/>
      <c r="D763" s="20"/>
      <c r="E763" s="20"/>
      <c r="F763" s="20"/>
      <c r="G763" s="20"/>
      <c r="H763" s="20"/>
      <c r="I763" s="20"/>
      <c r="J763" s="44"/>
      <c r="K763" s="44"/>
      <c r="L763" s="44"/>
      <c r="M763" s="20"/>
      <c r="N763" s="20"/>
      <c r="O763" s="20"/>
      <c r="P763" s="20"/>
      <c r="Q763" s="20"/>
      <c r="R763" s="31"/>
      <c r="S763" s="20"/>
      <c r="T763" s="47"/>
    </row>
    <row r="764" spans="2:20" ht="38.25">
      <c r="B764" s="17">
        <v>136</v>
      </c>
      <c r="C764" s="20">
        <v>122</v>
      </c>
      <c r="D764" s="20" t="s">
        <v>585</v>
      </c>
      <c r="E764" s="20" t="s">
        <v>246</v>
      </c>
      <c r="F764" s="20" t="s">
        <v>24</v>
      </c>
      <c r="G764" s="20">
        <v>1</v>
      </c>
      <c r="H764" s="20" t="s">
        <v>247</v>
      </c>
      <c r="I764" s="20">
        <v>6.3</v>
      </c>
      <c r="J764" s="45"/>
      <c r="K764" s="45"/>
      <c r="L764" s="45"/>
      <c r="M764" s="20" t="s">
        <v>142</v>
      </c>
      <c r="N764" s="20">
        <v>25</v>
      </c>
      <c r="O764" s="25">
        <v>31321</v>
      </c>
      <c r="P764" s="20" t="s">
        <v>589</v>
      </c>
      <c r="Q764" s="20">
        <v>1</v>
      </c>
      <c r="R764" s="20" t="s">
        <v>247</v>
      </c>
      <c r="S764" s="20">
        <v>6.38</v>
      </c>
      <c r="T764" s="48"/>
    </row>
    <row r="765" spans="2:20" ht="25.5">
      <c r="B765" s="18"/>
      <c r="C765" s="21"/>
      <c r="D765" s="21"/>
      <c r="E765" s="20"/>
      <c r="F765" s="21"/>
      <c r="G765" s="21"/>
      <c r="H765" s="20"/>
      <c r="I765" s="21"/>
      <c r="J765" s="45"/>
      <c r="K765" s="45"/>
      <c r="L765" s="45"/>
      <c r="M765" s="21"/>
      <c r="N765" s="21"/>
      <c r="O765" s="21"/>
      <c r="P765" s="21"/>
      <c r="Q765" s="21"/>
      <c r="R765" s="20" t="s">
        <v>137</v>
      </c>
      <c r="S765" s="21"/>
      <c r="T765" s="48"/>
    </row>
    <row r="766" spans="2:20" ht="15.75" thickBot="1">
      <c r="B766" s="19"/>
      <c r="C766" s="22"/>
      <c r="D766" s="22"/>
      <c r="E766" s="16"/>
      <c r="F766" s="22"/>
      <c r="G766" s="22"/>
      <c r="H766" s="22"/>
      <c r="I766" s="22"/>
      <c r="J766" s="46"/>
      <c r="K766" s="46"/>
      <c r="L766" s="46"/>
      <c r="M766" s="22"/>
      <c r="N766" s="22"/>
      <c r="O766" s="22"/>
      <c r="P766" s="22"/>
      <c r="Q766" s="22"/>
      <c r="R766" s="16"/>
      <c r="S766" s="22"/>
      <c r="T766" s="49"/>
    </row>
    <row r="767" spans="2:20">
      <c r="B767" s="17"/>
      <c r="C767" s="20"/>
      <c r="D767" s="20"/>
      <c r="E767" s="20"/>
      <c r="F767" s="20"/>
      <c r="G767" s="20"/>
      <c r="H767" s="20"/>
      <c r="I767" s="20"/>
      <c r="J767" s="44"/>
      <c r="K767" s="44"/>
      <c r="L767" s="44"/>
      <c r="M767" s="20"/>
      <c r="N767" s="20"/>
      <c r="O767" s="31"/>
      <c r="P767" s="20"/>
      <c r="Q767" s="20"/>
      <c r="R767" s="20" t="s">
        <v>261</v>
      </c>
      <c r="S767" s="20"/>
      <c r="T767" s="47"/>
    </row>
    <row r="768" spans="2:20" ht="38.25">
      <c r="B768" s="17">
        <v>137</v>
      </c>
      <c r="C768" s="20">
        <v>121</v>
      </c>
      <c r="D768" s="20" t="s">
        <v>384</v>
      </c>
      <c r="E768" s="20" t="s">
        <v>147</v>
      </c>
      <c r="F768" s="20" t="s">
        <v>24</v>
      </c>
      <c r="G768" s="20">
        <f>-7.1/21</f>
        <v>-0.33809523809523806</v>
      </c>
      <c r="H768" s="20" t="s">
        <v>261</v>
      </c>
      <c r="I768" s="20">
        <v>24</v>
      </c>
      <c r="J768" s="45"/>
      <c r="K768" s="45"/>
      <c r="L768" s="45"/>
      <c r="M768" s="20" t="s">
        <v>142</v>
      </c>
      <c r="N768" s="20">
        <v>42</v>
      </c>
      <c r="O768" s="25">
        <v>31321</v>
      </c>
      <c r="P768" s="20" t="s">
        <v>590</v>
      </c>
      <c r="Q768" s="20" t="s">
        <v>494</v>
      </c>
      <c r="R768" s="20" t="s">
        <v>137</v>
      </c>
      <c r="S768" s="20">
        <v>24</v>
      </c>
      <c r="T768" s="48"/>
    </row>
    <row r="769" spans="2:20">
      <c r="B769" s="18"/>
      <c r="C769" s="21"/>
      <c r="D769" s="21"/>
      <c r="E769" s="20"/>
      <c r="F769" s="21"/>
      <c r="G769" s="21"/>
      <c r="H769" s="21"/>
      <c r="I769" s="21"/>
      <c r="J769" s="45"/>
      <c r="K769" s="45"/>
      <c r="L769" s="45"/>
      <c r="M769" s="21"/>
      <c r="N769" s="21"/>
      <c r="O769" s="21"/>
      <c r="P769" s="20"/>
      <c r="Q769" s="21"/>
      <c r="R769" s="20"/>
      <c r="S769" s="21"/>
      <c r="T769" s="48"/>
    </row>
    <row r="770" spans="2:20">
      <c r="B770" s="18"/>
      <c r="C770" s="21"/>
      <c r="D770" s="21"/>
      <c r="E770" s="20"/>
      <c r="F770" s="21"/>
      <c r="G770" s="21"/>
      <c r="H770" s="21"/>
      <c r="I770" s="21"/>
      <c r="J770" s="45"/>
      <c r="K770" s="45"/>
      <c r="L770" s="45"/>
      <c r="M770" s="21"/>
      <c r="N770" s="21"/>
      <c r="O770" s="21"/>
      <c r="P770" s="21"/>
      <c r="Q770" s="21"/>
      <c r="R770" s="21"/>
      <c r="S770" s="21"/>
      <c r="T770" s="48"/>
    </row>
    <row r="771" spans="2:20">
      <c r="B771" s="18"/>
      <c r="C771" s="21"/>
      <c r="D771" s="21"/>
      <c r="E771" s="20"/>
      <c r="F771" s="21"/>
      <c r="G771" s="21"/>
      <c r="H771" s="21"/>
      <c r="I771" s="21"/>
      <c r="J771" s="45"/>
      <c r="K771" s="45"/>
      <c r="L771" s="45"/>
      <c r="M771" s="21"/>
      <c r="N771" s="21"/>
      <c r="O771" s="21"/>
      <c r="P771" s="21"/>
      <c r="Q771" s="21"/>
      <c r="R771" s="21"/>
      <c r="S771" s="21"/>
      <c r="T771" s="48"/>
    </row>
    <row r="772" spans="2:20" ht="15.75" thickBot="1">
      <c r="B772" s="19"/>
      <c r="C772" s="22"/>
      <c r="D772" s="22"/>
      <c r="E772" s="16"/>
      <c r="F772" s="22"/>
      <c r="G772" s="22"/>
      <c r="H772" s="22"/>
      <c r="I772" s="22"/>
      <c r="J772" s="46"/>
      <c r="K772" s="46"/>
      <c r="L772" s="46"/>
      <c r="M772" s="22"/>
      <c r="N772" s="22"/>
      <c r="O772" s="22"/>
      <c r="P772" s="22"/>
      <c r="Q772" s="22"/>
      <c r="R772" s="22"/>
      <c r="S772" s="22"/>
      <c r="T772" s="49"/>
    </row>
    <row r="773" spans="2:20">
      <c r="B773" s="17"/>
      <c r="C773" s="20"/>
      <c r="D773" s="20"/>
      <c r="E773" s="20"/>
      <c r="F773" s="20"/>
      <c r="G773" s="20"/>
      <c r="H773" s="20"/>
      <c r="I773" s="20"/>
      <c r="J773" s="44"/>
      <c r="K773" s="44"/>
      <c r="L773" s="44"/>
      <c r="M773" s="20"/>
      <c r="N773" s="20"/>
      <c r="O773" s="20"/>
      <c r="P773" s="20"/>
      <c r="Q773" s="20"/>
      <c r="R773" s="20"/>
      <c r="S773" s="20"/>
      <c r="T773" s="47"/>
    </row>
    <row r="774" spans="2:20" ht="38.25">
      <c r="B774" s="17">
        <v>138</v>
      </c>
      <c r="C774" s="20">
        <v>120</v>
      </c>
      <c r="D774" s="20" t="s">
        <v>384</v>
      </c>
      <c r="E774" s="20" t="s">
        <v>167</v>
      </c>
      <c r="F774" s="20" t="s">
        <v>24</v>
      </c>
      <c r="G774" s="20">
        <v>1</v>
      </c>
      <c r="H774" s="20" t="s">
        <v>591</v>
      </c>
      <c r="I774" s="20">
        <v>20</v>
      </c>
      <c r="J774" s="45"/>
      <c r="K774" s="45"/>
      <c r="L774" s="45"/>
      <c r="M774" s="20" t="s">
        <v>142</v>
      </c>
      <c r="N774" s="20">
        <v>48</v>
      </c>
      <c r="O774" s="25">
        <v>31321</v>
      </c>
      <c r="P774" s="20" t="s">
        <v>592</v>
      </c>
      <c r="Q774" s="20">
        <v>1</v>
      </c>
      <c r="R774" s="20" t="s">
        <v>170</v>
      </c>
      <c r="S774" s="20">
        <v>60.33</v>
      </c>
      <c r="T774" s="48"/>
    </row>
    <row r="775" spans="2:20" ht="25.5">
      <c r="B775" s="18"/>
      <c r="C775" s="21"/>
      <c r="D775" s="21"/>
      <c r="E775" s="20"/>
      <c r="F775" s="21"/>
      <c r="G775" s="21"/>
      <c r="H775" s="20" t="s">
        <v>137</v>
      </c>
      <c r="I775" s="21"/>
      <c r="J775" s="45"/>
      <c r="K775" s="45"/>
      <c r="L775" s="45"/>
      <c r="M775" s="21"/>
      <c r="N775" s="21"/>
      <c r="O775" s="21"/>
      <c r="P775" s="21"/>
      <c r="Q775" s="21"/>
      <c r="R775" s="20" t="s">
        <v>137</v>
      </c>
      <c r="S775" s="21"/>
      <c r="T775" s="48"/>
    </row>
    <row r="776" spans="2:20">
      <c r="B776" s="18"/>
      <c r="C776" s="21"/>
      <c r="D776" s="21"/>
      <c r="E776" s="20"/>
      <c r="F776" s="21"/>
      <c r="G776" s="21"/>
      <c r="H776" s="20"/>
      <c r="I776" s="21"/>
      <c r="J776" s="45"/>
      <c r="K776" s="45"/>
      <c r="L776" s="45"/>
      <c r="M776" s="21"/>
      <c r="N776" s="21"/>
      <c r="O776" s="21"/>
      <c r="P776" s="21"/>
      <c r="Q776" s="21"/>
      <c r="R776" s="20"/>
      <c r="S776" s="21"/>
      <c r="T776" s="48"/>
    </row>
    <row r="777" spans="2:20">
      <c r="B777" s="18"/>
      <c r="C777" s="21"/>
      <c r="D777" s="21"/>
      <c r="E777" s="20"/>
      <c r="F777" s="21"/>
      <c r="G777" s="21"/>
      <c r="H777" s="21"/>
      <c r="I777" s="21"/>
      <c r="J777" s="45"/>
      <c r="K777" s="45"/>
      <c r="L777" s="45"/>
      <c r="M777" s="21"/>
      <c r="N777" s="21"/>
      <c r="O777" s="21"/>
      <c r="P777" s="21"/>
      <c r="Q777" s="21"/>
      <c r="R777" s="21"/>
      <c r="S777" s="21"/>
      <c r="T777" s="48"/>
    </row>
    <row r="778" spans="2:20" ht="15.75" thickBot="1">
      <c r="B778" s="19"/>
      <c r="C778" s="22"/>
      <c r="D778" s="22"/>
      <c r="E778" s="16"/>
      <c r="F778" s="22"/>
      <c r="G778" s="22"/>
      <c r="H778" s="22"/>
      <c r="I778" s="22"/>
      <c r="J778" s="46"/>
      <c r="K778" s="46"/>
      <c r="L778" s="46"/>
      <c r="M778" s="22"/>
      <c r="N778" s="22"/>
      <c r="O778" s="22"/>
      <c r="P778" s="22"/>
      <c r="Q778" s="22"/>
      <c r="R778" s="22"/>
      <c r="S778" s="22"/>
      <c r="T778" s="49"/>
    </row>
    <row r="779" spans="2:20">
      <c r="B779" s="30"/>
      <c r="C779" s="20"/>
      <c r="D779" s="44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47"/>
    </row>
    <row r="780" spans="2:20" ht="63.75">
      <c r="B780" s="17">
        <v>139</v>
      </c>
      <c r="C780" s="20">
        <v>119</v>
      </c>
      <c r="D780" s="45"/>
      <c r="E780" s="20" t="s">
        <v>593</v>
      </c>
      <c r="F780" s="20" t="s">
        <v>24</v>
      </c>
      <c r="G780" s="20">
        <v>1</v>
      </c>
      <c r="H780" s="20" t="s">
        <v>594</v>
      </c>
      <c r="I780" s="20">
        <v>23.19</v>
      </c>
      <c r="J780" s="20" t="s">
        <v>24</v>
      </c>
      <c r="K780" s="20">
        <v>63</v>
      </c>
      <c r="L780" s="20" t="s">
        <v>141</v>
      </c>
      <c r="M780" s="20" t="s">
        <v>142</v>
      </c>
      <c r="N780" s="20">
        <v>13</v>
      </c>
      <c r="O780" s="25">
        <v>31321</v>
      </c>
      <c r="P780" s="20" t="s">
        <v>595</v>
      </c>
      <c r="Q780" s="20">
        <v>1</v>
      </c>
      <c r="R780" s="20" t="s">
        <v>596</v>
      </c>
      <c r="S780" s="20">
        <v>19.39</v>
      </c>
      <c r="T780" s="48"/>
    </row>
    <row r="781" spans="2:20" ht="25.5">
      <c r="B781" s="17"/>
      <c r="C781" s="21"/>
      <c r="D781" s="45"/>
      <c r="E781" s="20"/>
      <c r="F781" s="21"/>
      <c r="G781" s="21"/>
      <c r="H781" s="20"/>
      <c r="I781" s="20"/>
      <c r="J781" s="21"/>
      <c r="K781" s="21"/>
      <c r="L781" s="21"/>
      <c r="M781" s="21"/>
      <c r="N781" s="21"/>
      <c r="O781" s="21"/>
      <c r="P781" s="20"/>
      <c r="Q781" s="21"/>
      <c r="R781" s="20" t="s">
        <v>137</v>
      </c>
      <c r="S781" s="21"/>
      <c r="T781" s="48"/>
    </row>
    <row r="782" spans="2:20">
      <c r="B782" s="18"/>
      <c r="C782" s="21"/>
      <c r="D782" s="45"/>
      <c r="E782" s="20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0"/>
      <c r="S782" s="21"/>
      <c r="T782" s="48"/>
    </row>
    <row r="783" spans="2:20" ht="15.75" thickBot="1">
      <c r="B783" s="19"/>
      <c r="C783" s="22"/>
      <c r="D783" s="46"/>
      <c r="E783" s="16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49"/>
    </row>
    <row r="784" spans="2:20">
      <c r="B784" s="30"/>
      <c r="C784" s="20"/>
      <c r="D784" s="44"/>
      <c r="E784" s="20"/>
      <c r="F784" s="44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47"/>
    </row>
    <row r="785" spans="2:20" ht="25.5">
      <c r="B785" s="17">
        <v>140</v>
      </c>
      <c r="C785" s="20">
        <v>118</v>
      </c>
      <c r="D785" s="45"/>
      <c r="E785" s="20" t="s">
        <v>597</v>
      </c>
      <c r="F785" s="45"/>
      <c r="G785" s="20">
        <v>1</v>
      </c>
      <c r="H785" s="20" t="s">
        <v>598</v>
      </c>
      <c r="I785" s="20">
        <v>53.07</v>
      </c>
      <c r="J785" s="20" t="s">
        <v>24</v>
      </c>
      <c r="K785" s="20" t="s">
        <v>599</v>
      </c>
      <c r="L785" s="25">
        <v>33613</v>
      </c>
      <c r="M785" s="20" t="s">
        <v>24</v>
      </c>
      <c r="N785" s="20">
        <v>55</v>
      </c>
      <c r="O785" s="25">
        <v>31321</v>
      </c>
      <c r="P785" s="20" t="s">
        <v>600</v>
      </c>
      <c r="Q785" s="20">
        <v>1</v>
      </c>
      <c r="R785" s="20" t="s">
        <v>601</v>
      </c>
      <c r="S785" s="20">
        <v>53.07</v>
      </c>
      <c r="T785" s="48"/>
    </row>
    <row r="786" spans="2:20" ht="25.5">
      <c r="B786" s="18"/>
      <c r="C786" s="21"/>
      <c r="D786" s="45"/>
      <c r="E786" s="20"/>
      <c r="F786" s="45"/>
      <c r="G786" s="21"/>
      <c r="H786" s="20" t="s">
        <v>137</v>
      </c>
      <c r="I786" s="21"/>
      <c r="J786" s="21"/>
      <c r="K786" s="21"/>
      <c r="L786" s="21"/>
      <c r="M786" s="21"/>
      <c r="N786" s="21"/>
      <c r="O786" s="21"/>
      <c r="P786" s="21"/>
      <c r="Q786" s="21"/>
      <c r="R786" s="20" t="s">
        <v>137</v>
      </c>
      <c r="S786" s="21"/>
      <c r="T786" s="48"/>
    </row>
    <row r="787" spans="2:20">
      <c r="B787" s="18"/>
      <c r="C787" s="21"/>
      <c r="D787" s="45"/>
      <c r="E787" s="20"/>
      <c r="F787" s="45"/>
      <c r="G787" s="21"/>
      <c r="H787" s="20"/>
      <c r="I787" s="21"/>
      <c r="J787" s="21"/>
      <c r="K787" s="21"/>
      <c r="L787" s="21"/>
      <c r="M787" s="21"/>
      <c r="N787" s="21"/>
      <c r="O787" s="21"/>
      <c r="P787" s="21"/>
      <c r="Q787" s="21"/>
      <c r="R787" s="20"/>
      <c r="S787" s="21"/>
      <c r="T787" s="48"/>
    </row>
    <row r="788" spans="2:20" ht="15.75" thickBot="1">
      <c r="B788" s="19"/>
      <c r="C788" s="22"/>
      <c r="D788" s="46"/>
      <c r="E788" s="16"/>
      <c r="F788" s="46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49"/>
    </row>
    <row r="789" spans="2:20">
      <c r="B789" s="27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47"/>
    </row>
    <row r="790" spans="2:20" ht="25.5">
      <c r="B790" s="17">
        <v>141</v>
      </c>
      <c r="C790" s="20">
        <v>119</v>
      </c>
      <c r="D790" s="20" t="s">
        <v>602</v>
      </c>
      <c r="E790" s="20" t="s">
        <v>583</v>
      </c>
      <c r="F790" s="20" t="s">
        <v>24</v>
      </c>
      <c r="G790" s="20">
        <v>1</v>
      </c>
      <c r="H790" s="20" t="s">
        <v>603</v>
      </c>
      <c r="I790" s="20">
        <v>63</v>
      </c>
      <c r="J790" s="20" t="s">
        <v>24</v>
      </c>
      <c r="K790" s="20" t="s">
        <v>514</v>
      </c>
      <c r="L790" s="20" t="s">
        <v>514</v>
      </c>
      <c r="M790" s="20" t="s">
        <v>142</v>
      </c>
      <c r="N790" s="20">
        <v>38</v>
      </c>
      <c r="O790" s="25">
        <v>31321</v>
      </c>
      <c r="P790" s="20" t="s">
        <v>604</v>
      </c>
      <c r="Q790" s="20">
        <v>1</v>
      </c>
      <c r="R790" s="20" t="s">
        <v>603</v>
      </c>
      <c r="S790" s="20">
        <v>19</v>
      </c>
      <c r="T790" s="48"/>
    </row>
    <row r="791" spans="2:20" ht="25.5">
      <c r="B791" s="18"/>
      <c r="C791" s="21"/>
      <c r="D791" s="21"/>
      <c r="E791" s="20"/>
      <c r="F791" s="21"/>
      <c r="G791" s="21"/>
      <c r="H791" s="20" t="s">
        <v>137</v>
      </c>
      <c r="I791" s="21"/>
      <c r="J791" s="21"/>
      <c r="K791" s="21"/>
      <c r="L791" s="21"/>
      <c r="M791" s="21"/>
      <c r="N791" s="21"/>
      <c r="O791" s="21"/>
      <c r="P791" s="20"/>
      <c r="Q791" s="21"/>
      <c r="R791" s="20" t="s">
        <v>137</v>
      </c>
      <c r="S791" s="21"/>
      <c r="T791" s="48"/>
    </row>
    <row r="792" spans="2:20" ht="15.75" thickBot="1">
      <c r="B792" s="19"/>
      <c r="C792" s="22"/>
      <c r="D792" s="22"/>
      <c r="E792" s="22"/>
      <c r="F792" s="22"/>
      <c r="G792" s="22"/>
      <c r="H792" s="16"/>
      <c r="I792" s="22"/>
      <c r="J792" s="22"/>
      <c r="K792" s="22"/>
      <c r="L792" s="22"/>
      <c r="M792" s="22"/>
      <c r="N792" s="22"/>
      <c r="O792" s="22"/>
      <c r="P792" s="22"/>
      <c r="Q792" s="22"/>
      <c r="R792" s="16"/>
      <c r="S792" s="22"/>
      <c r="T792" s="49"/>
    </row>
    <row r="793" spans="2:20">
      <c r="B793" s="27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47"/>
    </row>
    <row r="794" spans="2:20" ht="38.25">
      <c r="B794" s="17">
        <v>142</v>
      </c>
      <c r="C794" s="20">
        <v>118</v>
      </c>
      <c r="D794" s="20" t="s">
        <v>408</v>
      </c>
      <c r="E794" s="20" t="s">
        <v>605</v>
      </c>
      <c r="F794" s="20" t="s">
        <v>24</v>
      </c>
      <c r="G794" s="20">
        <f>-7.1/7</f>
        <v>-1.0142857142857142</v>
      </c>
      <c r="H794" s="20" t="s">
        <v>261</v>
      </c>
      <c r="I794" s="20">
        <v>24</v>
      </c>
      <c r="J794" s="20" t="s">
        <v>24</v>
      </c>
      <c r="K794" s="20" t="s">
        <v>514</v>
      </c>
      <c r="L794" s="20" t="s">
        <v>514</v>
      </c>
      <c r="M794" s="20" t="s">
        <v>142</v>
      </c>
      <c r="N794" s="20">
        <v>42</v>
      </c>
      <c r="O794" s="25">
        <v>31321</v>
      </c>
      <c r="P794" s="20" t="s">
        <v>298</v>
      </c>
      <c r="Q794" s="20">
        <f>-14.2/7</f>
        <v>-2.0285714285714285</v>
      </c>
      <c r="R794" s="20" t="s">
        <v>261</v>
      </c>
      <c r="S794" s="20">
        <v>24</v>
      </c>
      <c r="T794" s="48"/>
    </row>
    <row r="795" spans="2:20" ht="25.5">
      <c r="B795" s="18"/>
      <c r="C795" s="21"/>
      <c r="D795" s="21"/>
      <c r="E795" s="20"/>
      <c r="F795" s="21"/>
      <c r="G795" s="21"/>
      <c r="H795" s="20" t="s">
        <v>137</v>
      </c>
      <c r="I795" s="21"/>
      <c r="J795" s="21"/>
      <c r="K795" s="21"/>
      <c r="L795" s="21"/>
      <c r="M795" s="21"/>
      <c r="N795" s="21"/>
      <c r="O795" s="21"/>
      <c r="P795" s="20"/>
      <c r="Q795" s="21"/>
      <c r="R795" s="20" t="s">
        <v>137</v>
      </c>
      <c r="S795" s="21"/>
      <c r="T795" s="48"/>
    </row>
    <row r="796" spans="2:20" ht="15.75" thickBot="1">
      <c r="B796" s="19"/>
      <c r="C796" s="22"/>
      <c r="D796" s="22"/>
      <c r="E796" s="22"/>
      <c r="F796" s="22"/>
      <c r="G796" s="22"/>
      <c r="H796" s="16"/>
      <c r="I796" s="22"/>
      <c r="J796" s="22"/>
      <c r="K796" s="22"/>
      <c r="L796" s="22"/>
      <c r="M796" s="22"/>
      <c r="N796" s="22"/>
      <c r="O796" s="22"/>
      <c r="P796" s="22"/>
      <c r="Q796" s="22"/>
      <c r="R796" s="16"/>
      <c r="S796" s="22"/>
      <c r="T796" s="49"/>
    </row>
    <row r="797" spans="2:20">
      <c r="B797" s="17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47"/>
    </row>
    <row r="798" spans="2:20" ht="38.25">
      <c r="B798" s="17">
        <v>143</v>
      </c>
      <c r="C798" s="20">
        <v>117</v>
      </c>
      <c r="D798" s="25">
        <v>35402</v>
      </c>
      <c r="E798" s="20" t="s">
        <v>178</v>
      </c>
      <c r="F798" s="20" t="s">
        <v>24</v>
      </c>
      <c r="G798" s="20">
        <v>-10</v>
      </c>
      <c r="H798" s="20" t="s">
        <v>321</v>
      </c>
      <c r="I798" s="20">
        <v>3.33</v>
      </c>
      <c r="J798" s="20" t="s">
        <v>24</v>
      </c>
      <c r="K798" s="20">
        <v>76</v>
      </c>
      <c r="L798" s="20" t="s">
        <v>231</v>
      </c>
      <c r="M798" s="20" t="s">
        <v>142</v>
      </c>
      <c r="N798" s="20">
        <v>11</v>
      </c>
      <c r="O798" s="25">
        <v>31321</v>
      </c>
      <c r="P798" s="20" t="s">
        <v>607</v>
      </c>
      <c r="Q798" s="20">
        <f>-33.1/3</f>
        <v>-11.033333333333333</v>
      </c>
      <c r="R798" s="20" t="s">
        <v>321</v>
      </c>
      <c r="S798" s="20">
        <v>38.31</v>
      </c>
      <c r="T798" s="48"/>
    </row>
    <row r="799" spans="2:20" ht="25.5">
      <c r="B799" s="18"/>
      <c r="C799" s="21"/>
      <c r="D799" s="21"/>
      <c r="E799" s="20" t="s">
        <v>157</v>
      </c>
      <c r="F799" s="21"/>
      <c r="G799" s="21"/>
      <c r="H799" s="20" t="s">
        <v>137</v>
      </c>
      <c r="I799" s="21"/>
      <c r="J799" s="21"/>
      <c r="K799" s="21"/>
      <c r="L799" s="21"/>
      <c r="M799" s="21"/>
      <c r="N799" s="21"/>
      <c r="O799" s="21"/>
      <c r="P799" s="20"/>
      <c r="Q799" s="21"/>
      <c r="R799" s="20" t="s">
        <v>137</v>
      </c>
      <c r="S799" s="21"/>
      <c r="T799" s="48"/>
    </row>
    <row r="800" spans="2:20">
      <c r="B800" s="18"/>
      <c r="C800" s="21"/>
      <c r="D800" s="21"/>
      <c r="E800" s="20" t="s">
        <v>606</v>
      </c>
      <c r="F800" s="21"/>
      <c r="G800" s="21"/>
      <c r="H800" s="20"/>
      <c r="I800" s="21"/>
      <c r="J800" s="21"/>
      <c r="K800" s="21"/>
      <c r="L800" s="21"/>
      <c r="M800" s="21"/>
      <c r="N800" s="21"/>
      <c r="O800" s="21"/>
      <c r="P800" s="21"/>
      <c r="Q800" s="21"/>
      <c r="R800" s="20"/>
      <c r="S800" s="21"/>
      <c r="T800" s="48"/>
    </row>
    <row r="801" spans="2:20" ht="15.75" thickBot="1">
      <c r="B801" s="19"/>
      <c r="C801" s="22"/>
      <c r="D801" s="22"/>
      <c r="E801" s="16"/>
      <c r="F801" s="22"/>
      <c r="G801" s="22"/>
      <c r="H801" s="16"/>
      <c r="I801" s="22"/>
      <c r="J801" s="22"/>
      <c r="K801" s="22"/>
      <c r="L801" s="22"/>
      <c r="M801" s="22"/>
      <c r="N801" s="22"/>
      <c r="O801" s="22"/>
      <c r="P801" s="22"/>
      <c r="Q801" s="22"/>
      <c r="R801" s="16"/>
      <c r="S801" s="22"/>
      <c r="T801" s="49"/>
    </row>
    <row r="802" spans="2:20">
      <c r="B802" s="17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44"/>
      <c r="O802" s="20"/>
      <c r="P802" s="20"/>
      <c r="Q802" s="20"/>
      <c r="R802" s="20"/>
      <c r="S802" s="20"/>
      <c r="T802" s="47"/>
    </row>
    <row r="803" spans="2:20" ht="38.25">
      <c r="B803" s="17">
        <v>144</v>
      </c>
      <c r="C803" s="20">
        <v>116</v>
      </c>
      <c r="D803" s="20" t="s">
        <v>608</v>
      </c>
      <c r="E803" s="20" t="s">
        <v>609</v>
      </c>
      <c r="F803" s="20" t="s">
        <v>24</v>
      </c>
      <c r="G803" s="20">
        <v>1</v>
      </c>
      <c r="H803" s="20" t="s">
        <v>611</v>
      </c>
      <c r="I803" s="20">
        <v>38</v>
      </c>
      <c r="J803" s="20" t="s">
        <v>24</v>
      </c>
      <c r="K803" s="20" t="s">
        <v>612</v>
      </c>
      <c r="L803" s="20" t="s">
        <v>514</v>
      </c>
      <c r="M803" s="20" t="s">
        <v>142</v>
      </c>
      <c r="N803" s="45"/>
      <c r="O803" s="25">
        <v>31321</v>
      </c>
      <c r="P803" s="20" t="s">
        <v>613</v>
      </c>
      <c r="Q803" s="20">
        <v>1</v>
      </c>
      <c r="R803" s="20" t="s">
        <v>611</v>
      </c>
      <c r="S803" s="20">
        <v>38.340000000000003</v>
      </c>
      <c r="T803" s="48"/>
    </row>
    <row r="804" spans="2:20" ht="38.25">
      <c r="B804" s="18"/>
      <c r="C804" s="21"/>
      <c r="D804" s="21"/>
      <c r="E804" s="20" t="s">
        <v>610</v>
      </c>
      <c r="F804" s="21"/>
      <c r="G804" s="21"/>
      <c r="H804" s="20" t="s">
        <v>137</v>
      </c>
      <c r="I804" s="21"/>
      <c r="J804" s="21"/>
      <c r="K804" s="21"/>
      <c r="L804" s="21"/>
      <c r="M804" s="21"/>
      <c r="N804" s="45"/>
      <c r="O804" s="21"/>
      <c r="P804" s="20"/>
      <c r="Q804" s="21"/>
      <c r="R804" s="20" t="s">
        <v>137</v>
      </c>
      <c r="S804" s="21"/>
      <c r="T804" s="48"/>
    </row>
    <row r="805" spans="2:20">
      <c r="B805" s="18"/>
      <c r="C805" s="21"/>
      <c r="D805" s="21"/>
      <c r="E805" s="20"/>
      <c r="F805" s="21"/>
      <c r="G805" s="21"/>
      <c r="H805" s="20"/>
      <c r="I805" s="21"/>
      <c r="J805" s="21"/>
      <c r="K805" s="21"/>
      <c r="L805" s="21"/>
      <c r="M805" s="21"/>
      <c r="N805" s="45"/>
      <c r="O805" s="21"/>
      <c r="P805" s="21"/>
      <c r="Q805" s="21"/>
      <c r="R805" s="20"/>
      <c r="S805" s="21"/>
      <c r="T805" s="48"/>
    </row>
    <row r="806" spans="2:20" ht="15.75" thickBot="1">
      <c r="B806" s="19"/>
      <c r="C806" s="22"/>
      <c r="D806" s="22"/>
      <c r="E806" s="16"/>
      <c r="F806" s="22"/>
      <c r="G806" s="22"/>
      <c r="H806" s="22"/>
      <c r="I806" s="22"/>
      <c r="J806" s="22"/>
      <c r="K806" s="22"/>
      <c r="L806" s="22"/>
      <c r="M806" s="22"/>
      <c r="N806" s="46"/>
      <c r="O806" s="22"/>
      <c r="P806" s="22"/>
      <c r="Q806" s="22"/>
      <c r="R806" s="22"/>
      <c r="S806" s="22"/>
      <c r="T806" s="49"/>
    </row>
    <row r="807" spans="2:20">
      <c r="B807" s="17"/>
      <c r="C807" s="20"/>
      <c r="D807" s="44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47"/>
    </row>
    <row r="808" spans="2:20" ht="51">
      <c r="B808" s="17">
        <v>145</v>
      </c>
      <c r="C808" s="20">
        <v>115</v>
      </c>
      <c r="D808" s="45"/>
      <c r="E808" s="20" t="s">
        <v>178</v>
      </c>
      <c r="F808" s="20" t="s">
        <v>24</v>
      </c>
      <c r="G808" s="20">
        <v>-6</v>
      </c>
      <c r="H808" s="20" t="s">
        <v>138</v>
      </c>
      <c r="I808" s="20">
        <v>24.18</v>
      </c>
      <c r="J808" s="20" t="s">
        <v>24</v>
      </c>
      <c r="K808" s="20">
        <v>38</v>
      </c>
      <c r="L808" s="20" t="s">
        <v>188</v>
      </c>
      <c r="M808" s="20" t="s">
        <v>142</v>
      </c>
      <c r="N808" s="20">
        <v>4</v>
      </c>
      <c r="O808" s="25">
        <v>31321</v>
      </c>
      <c r="P808" s="20" t="s">
        <v>615</v>
      </c>
      <c r="Q808" s="20">
        <v>0.5</v>
      </c>
      <c r="R808" s="20" t="s">
        <v>138</v>
      </c>
      <c r="S808" s="20">
        <v>363.04</v>
      </c>
      <c r="T808" s="48"/>
    </row>
    <row r="809" spans="2:20" ht="25.5">
      <c r="B809" s="18"/>
      <c r="C809" s="21"/>
      <c r="D809" s="45"/>
      <c r="E809" s="20" t="s">
        <v>157</v>
      </c>
      <c r="F809" s="21"/>
      <c r="G809" s="21"/>
      <c r="H809" s="20" t="s">
        <v>137</v>
      </c>
      <c r="I809" s="21"/>
      <c r="J809" s="21"/>
      <c r="K809" s="21"/>
      <c r="L809" s="21"/>
      <c r="M809" s="21"/>
      <c r="N809" s="21"/>
      <c r="O809" s="21"/>
      <c r="P809" s="20"/>
      <c r="Q809" s="21"/>
      <c r="R809" s="20" t="s">
        <v>137</v>
      </c>
      <c r="S809" s="21"/>
      <c r="T809" s="48"/>
    </row>
    <row r="810" spans="2:20" ht="25.5">
      <c r="B810" s="18"/>
      <c r="C810" s="21"/>
      <c r="D810" s="45"/>
      <c r="E810" s="20" t="s">
        <v>614</v>
      </c>
      <c r="F810" s="21"/>
      <c r="G810" s="21"/>
      <c r="H810" s="20"/>
      <c r="I810" s="21"/>
      <c r="J810" s="21"/>
      <c r="K810" s="21"/>
      <c r="L810" s="21"/>
      <c r="M810" s="21"/>
      <c r="N810" s="21"/>
      <c r="O810" s="21"/>
      <c r="P810" s="21"/>
      <c r="Q810" s="21"/>
      <c r="R810" s="20"/>
      <c r="S810" s="21"/>
      <c r="T810" s="48"/>
    </row>
    <row r="811" spans="2:20" ht="15.75" thickBot="1">
      <c r="B811" s="19"/>
      <c r="C811" s="22"/>
      <c r="D811" s="46"/>
      <c r="E811" s="16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49"/>
    </row>
    <row r="812" spans="2:20">
      <c r="B812" s="17"/>
      <c r="C812" s="20"/>
      <c r="D812" s="44"/>
      <c r="E812" s="44" t="s">
        <v>616</v>
      </c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44"/>
      <c r="R812" s="20"/>
      <c r="S812" s="44"/>
      <c r="T812" s="47"/>
    </row>
    <row r="813" spans="2:20" ht="26.25" thickBot="1">
      <c r="B813" s="15">
        <v>146</v>
      </c>
      <c r="C813" s="16">
        <v>114</v>
      </c>
      <c r="D813" s="46"/>
      <c r="E813" s="46"/>
      <c r="F813" s="16" t="s">
        <v>24</v>
      </c>
      <c r="G813" s="16">
        <v>-6</v>
      </c>
      <c r="H813" s="16" t="s">
        <v>617</v>
      </c>
      <c r="I813" s="16">
        <v>28.38</v>
      </c>
      <c r="J813" s="16" t="s">
        <v>24</v>
      </c>
      <c r="K813" s="16">
        <v>38</v>
      </c>
      <c r="L813" s="16" t="s">
        <v>188</v>
      </c>
      <c r="M813" s="16" t="s">
        <v>142</v>
      </c>
      <c r="N813" s="16">
        <v>4</v>
      </c>
      <c r="O813" s="37">
        <v>31321</v>
      </c>
      <c r="P813" s="16" t="s">
        <v>171</v>
      </c>
      <c r="Q813" s="46"/>
      <c r="R813" s="16" t="s">
        <v>617</v>
      </c>
      <c r="S813" s="46"/>
      <c r="T813" s="49"/>
    </row>
    <row r="814" spans="2:20">
      <c r="B814" s="27"/>
      <c r="C814" s="28"/>
      <c r="D814" s="44"/>
      <c r="E814" s="28"/>
      <c r="F814" s="28"/>
      <c r="G814" s="28"/>
      <c r="H814" s="28"/>
      <c r="I814" s="28"/>
      <c r="J814" s="28"/>
      <c r="K814" s="28"/>
      <c r="L814" s="44"/>
      <c r="M814" s="28"/>
      <c r="N814" s="28"/>
      <c r="O814" s="28"/>
      <c r="P814" s="28"/>
      <c r="Q814" s="28"/>
      <c r="R814" s="28"/>
      <c r="S814" s="44"/>
      <c r="T814" s="47"/>
    </row>
    <row r="815" spans="2:20" ht="25.5">
      <c r="B815" s="17">
        <v>147</v>
      </c>
      <c r="C815" s="20">
        <v>92</v>
      </c>
      <c r="D815" s="45"/>
      <c r="E815" s="20" t="s">
        <v>178</v>
      </c>
      <c r="F815" s="20" t="s">
        <v>24</v>
      </c>
      <c r="G815" s="20">
        <v>-35</v>
      </c>
      <c r="H815" s="20" t="s">
        <v>619</v>
      </c>
      <c r="I815" s="20">
        <v>5</v>
      </c>
      <c r="J815" s="20" t="s">
        <v>24</v>
      </c>
      <c r="K815" s="20">
        <v>100</v>
      </c>
      <c r="L815" s="45"/>
      <c r="M815" s="20" t="s">
        <v>142</v>
      </c>
      <c r="N815" s="20">
        <v>43</v>
      </c>
      <c r="O815" s="25">
        <v>31321</v>
      </c>
      <c r="P815" s="20" t="s">
        <v>618</v>
      </c>
      <c r="Q815" s="20">
        <v>-35</v>
      </c>
      <c r="R815" s="20" t="s">
        <v>619</v>
      </c>
      <c r="S815" s="45"/>
      <c r="T815" s="48"/>
    </row>
    <row r="816" spans="2:20">
      <c r="B816" s="18"/>
      <c r="C816" s="21"/>
      <c r="D816" s="45"/>
      <c r="E816" s="20" t="s">
        <v>157</v>
      </c>
      <c r="F816" s="21"/>
      <c r="G816" s="21"/>
      <c r="H816" s="20"/>
      <c r="I816" s="21"/>
      <c r="J816" s="21"/>
      <c r="K816" s="21"/>
      <c r="L816" s="45"/>
      <c r="M816" s="21"/>
      <c r="N816" s="21"/>
      <c r="O816" s="21"/>
      <c r="P816" s="20"/>
      <c r="Q816" s="21"/>
      <c r="R816" s="21"/>
      <c r="S816" s="45"/>
      <c r="T816" s="48"/>
    </row>
    <row r="817" spans="2:20" ht="25.5">
      <c r="B817" s="18"/>
      <c r="C817" s="21"/>
      <c r="D817" s="45"/>
      <c r="E817" s="20" t="s">
        <v>618</v>
      </c>
      <c r="F817" s="21"/>
      <c r="G817" s="21"/>
      <c r="H817" s="21"/>
      <c r="I817" s="21"/>
      <c r="J817" s="21"/>
      <c r="K817" s="21"/>
      <c r="L817" s="45"/>
      <c r="M817" s="21"/>
      <c r="N817" s="21"/>
      <c r="O817" s="21"/>
      <c r="P817" s="21"/>
      <c r="Q817" s="21"/>
      <c r="R817" s="21"/>
      <c r="S817" s="45"/>
      <c r="T817" s="48"/>
    </row>
    <row r="818" spans="2:20" ht="15.75" thickBot="1">
      <c r="B818" s="19"/>
      <c r="C818" s="22"/>
      <c r="D818" s="46"/>
      <c r="E818" s="16"/>
      <c r="F818" s="22"/>
      <c r="G818" s="22"/>
      <c r="H818" s="22"/>
      <c r="I818" s="22"/>
      <c r="J818" s="22"/>
      <c r="K818" s="22"/>
      <c r="L818" s="46"/>
      <c r="M818" s="22"/>
      <c r="N818" s="22"/>
      <c r="O818" s="22"/>
      <c r="P818" s="22"/>
      <c r="Q818" s="22"/>
      <c r="R818" s="22"/>
      <c r="S818" s="46"/>
      <c r="T818" s="49"/>
    </row>
    <row r="819" spans="2:20">
      <c r="B819" s="17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44"/>
      <c r="O819" s="20"/>
      <c r="P819" s="20"/>
      <c r="Q819" s="20"/>
      <c r="R819" s="20"/>
      <c r="S819" s="44"/>
      <c r="T819" s="47"/>
    </row>
    <row r="820" spans="2:20" ht="25.5">
      <c r="B820" s="17">
        <v>148</v>
      </c>
      <c r="C820" s="20">
        <v>91</v>
      </c>
      <c r="D820" s="25">
        <v>35188</v>
      </c>
      <c r="E820" s="20" t="s">
        <v>178</v>
      </c>
      <c r="F820" s="20" t="s">
        <v>24</v>
      </c>
      <c r="G820" s="20">
        <v>1</v>
      </c>
      <c r="H820" s="20" t="s">
        <v>405</v>
      </c>
      <c r="I820" s="20">
        <v>16</v>
      </c>
      <c r="J820" s="20" t="s">
        <v>24</v>
      </c>
      <c r="K820" s="20" t="s">
        <v>621</v>
      </c>
      <c r="L820" s="20" t="s">
        <v>622</v>
      </c>
      <c r="M820" s="20" t="s">
        <v>142</v>
      </c>
      <c r="N820" s="45"/>
      <c r="O820" s="20"/>
      <c r="P820" s="20" t="s">
        <v>623</v>
      </c>
      <c r="Q820" s="20">
        <v>1</v>
      </c>
      <c r="R820" s="20" t="s">
        <v>405</v>
      </c>
      <c r="S820" s="45"/>
      <c r="T820" s="48"/>
    </row>
    <row r="821" spans="2:20" ht="25.5">
      <c r="B821" s="18"/>
      <c r="C821" s="21"/>
      <c r="D821" s="21"/>
      <c r="E821" s="20" t="s">
        <v>157</v>
      </c>
      <c r="F821" s="21"/>
      <c r="G821" s="21"/>
      <c r="H821" s="21"/>
      <c r="I821" s="21"/>
      <c r="J821" s="21"/>
      <c r="K821" s="21"/>
      <c r="L821" s="21"/>
      <c r="M821" s="21"/>
      <c r="N821" s="45"/>
      <c r="O821" s="25">
        <v>31321</v>
      </c>
      <c r="P821" s="20" t="s">
        <v>624</v>
      </c>
      <c r="Q821" s="21"/>
      <c r="R821" s="21"/>
      <c r="S821" s="45"/>
      <c r="T821" s="48"/>
    </row>
    <row r="822" spans="2:20" ht="25.5">
      <c r="B822" s="18"/>
      <c r="C822" s="21"/>
      <c r="D822" s="21"/>
      <c r="E822" s="20" t="s">
        <v>620</v>
      </c>
      <c r="F822" s="21"/>
      <c r="G822" s="21"/>
      <c r="H822" s="21"/>
      <c r="I822" s="21"/>
      <c r="J822" s="21"/>
      <c r="K822" s="21"/>
      <c r="L822" s="21"/>
      <c r="M822" s="21"/>
      <c r="N822" s="45"/>
      <c r="O822" s="21"/>
      <c r="P822" s="20"/>
      <c r="Q822" s="21"/>
      <c r="R822" s="21"/>
      <c r="S822" s="45"/>
      <c r="T822" s="48"/>
    </row>
    <row r="823" spans="2:20" ht="15.75" thickBot="1">
      <c r="B823" s="19"/>
      <c r="C823" s="22"/>
      <c r="D823" s="22"/>
      <c r="E823" s="16"/>
      <c r="F823" s="22"/>
      <c r="G823" s="22"/>
      <c r="H823" s="22"/>
      <c r="I823" s="22"/>
      <c r="J823" s="22"/>
      <c r="K823" s="22"/>
      <c r="L823" s="22"/>
      <c r="M823" s="22"/>
      <c r="N823" s="46"/>
      <c r="O823" s="22"/>
      <c r="P823" s="22"/>
      <c r="Q823" s="22"/>
      <c r="R823" s="22"/>
      <c r="S823" s="46"/>
      <c r="T823" s="49"/>
    </row>
    <row r="824" spans="2:20">
      <c r="B824" s="17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44"/>
      <c r="T824" s="47"/>
    </row>
    <row r="825" spans="2:20" ht="38.25">
      <c r="B825" s="17">
        <v>149</v>
      </c>
      <c r="C825" s="20">
        <v>90</v>
      </c>
      <c r="D825" s="25">
        <v>35188</v>
      </c>
      <c r="E825" s="20" t="s">
        <v>625</v>
      </c>
      <c r="F825" s="20" t="s">
        <v>24</v>
      </c>
      <c r="G825" s="20">
        <v>-15</v>
      </c>
      <c r="H825" s="20" t="s">
        <v>468</v>
      </c>
      <c r="I825" s="20">
        <v>4</v>
      </c>
      <c r="J825" s="20" t="s">
        <v>24</v>
      </c>
      <c r="K825" s="20">
        <v>86</v>
      </c>
      <c r="L825" s="20" t="s">
        <v>141</v>
      </c>
      <c r="M825" s="20" t="s">
        <v>142</v>
      </c>
      <c r="N825" s="20">
        <v>26</v>
      </c>
      <c r="O825" s="25">
        <v>31321</v>
      </c>
      <c r="P825" s="20" t="s">
        <v>626</v>
      </c>
      <c r="Q825" s="20">
        <v>1</v>
      </c>
      <c r="R825" s="20" t="s">
        <v>468</v>
      </c>
      <c r="S825" s="45"/>
      <c r="T825" s="48"/>
    </row>
    <row r="826" spans="2:20" ht="15.75" thickBot="1">
      <c r="B826" s="19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16"/>
      <c r="P826" s="16"/>
      <c r="Q826" s="22"/>
      <c r="R826" s="16"/>
      <c r="S826" s="46"/>
      <c r="T826" s="49"/>
    </row>
    <row r="827" spans="2:20">
      <c r="B827" s="17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44"/>
      <c r="T827" s="47"/>
    </row>
    <row r="828" spans="2:20" ht="38.25">
      <c r="B828" s="17">
        <v>150</v>
      </c>
      <c r="C828" s="20">
        <v>89</v>
      </c>
      <c r="D828" s="25">
        <v>35401</v>
      </c>
      <c r="E828" s="20" t="s">
        <v>627</v>
      </c>
      <c r="F828" s="20" t="s">
        <v>24</v>
      </c>
      <c r="G828" s="20">
        <v>1</v>
      </c>
      <c r="H828" s="20" t="s">
        <v>138</v>
      </c>
      <c r="I828" s="20">
        <v>48.14</v>
      </c>
      <c r="J828" s="20" t="s">
        <v>24</v>
      </c>
      <c r="K828" s="20">
        <v>61</v>
      </c>
      <c r="L828" s="20" t="s">
        <v>181</v>
      </c>
      <c r="M828" s="20" t="s">
        <v>142</v>
      </c>
      <c r="N828" s="20">
        <v>4</v>
      </c>
      <c r="O828" s="25">
        <v>31321</v>
      </c>
      <c r="P828" s="20" t="s">
        <v>628</v>
      </c>
      <c r="Q828" s="20">
        <v>-50</v>
      </c>
      <c r="R828" s="20" t="s">
        <v>138</v>
      </c>
      <c r="S828" s="45"/>
      <c r="T828" s="48"/>
    </row>
    <row r="829" spans="2:20">
      <c r="B829" s="17"/>
      <c r="C829" s="21"/>
      <c r="D829" s="21"/>
      <c r="E829" s="20"/>
      <c r="F829" s="21"/>
      <c r="G829" s="21"/>
      <c r="H829" s="20" t="s">
        <v>137</v>
      </c>
      <c r="I829" s="21"/>
      <c r="J829" s="21"/>
      <c r="K829" s="21"/>
      <c r="L829" s="21"/>
      <c r="M829" s="21"/>
      <c r="N829" s="21"/>
      <c r="O829" s="21"/>
      <c r="P829" s="20" t="s">
        <v>137</v>
      </c>
      <c r="Q829" s="21"/>
      <c r="R829" s="21"/>
      <c r="S829" s="45"/>
      <c r="T829" s="48"/>
    </row>
    <row r="830" spans="2:20" ht="15.75" thickBot="1">
      <c r="B830" s="19"/>
      <c r="C830" s="22"/>
      <c r="D830" s="22"/>
      <c r="E830" s="22"/>
      <c r="F830" s="22"/>
      <c r="G830" s="22"/>
      <c r="H830" s="16"/>
      <c r="I830" s="22"/>
      <c r="J830" s="22"/>
      <c r="K830" s="22"/>
      <c r="L830" s="22"/>
      <c r="M830" s="22"/>
      <c r="N830" s="22"/>
      <c r="O830" s="22"/>
      <c r="P830" s="16"/>
      <c r="Q830" s="22"/>
      <c r="R830" s="22"/>
      <c r="S830" s="46"/>
      <c r="T830" s="49"/>
    </row>
    <row r="831" spans="2:20">
      <c r="B831" s="17"/>
      <c r="C831" s="20"/>
      <c r="D831" s="44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44"/>
      <c r="T831" s="47"/>
    </row>
    <row r="832" spans="2:20" ht="51">
      <c r="B832" s="17">
        <v>151</v>
      </c>
      <c r="C832" s="20">
        <v>88</v>
      </c>
      <c r="D832" s="45"/>
      <c r="E832" s="20" t="s">
        <v>178</v>
      </c>
      <c r="F832" s="20" t="s">
        <v>24</v>
      </c>
      <c r="G832" s="20">
        <v>1</v>
      </c>
      <c r="H832" s="20" t="s">
        <v>630</v>
      </c>
      <c r="I832" s="20">
        <v>20</v>
      </c>
      <c r="J832" s="20" t="s">
        <v>24</v>
      </c>
      <c r="K832" s="20">
        <v>43</v>
      </c>
      <c r="L832" s="20" t="s">
        <v>174</v>
      </c>
      <c r="M832" s="20" t="s">
        <v>142</v>
      </c>
      <c r="N832" s="20">
        <v>24</v>
      </c>
      <c r="O832" s="25">
        <v>31321</v>
      </c>
      <c r="P832" s="20" t="s">
        <v>631</v>
      </c>
      <c r="Q832" s="20">
        <v>1</v>
      </c>
      <c r="R832" s="20" t="s">
        <v>176</v>
      </c>
      <c r="S832" s="45"/>
      <c r="T832" s="48"/>
    </row>
    <row r="833" spans="2:20" ht="25.5">
      <c r="B833" s="18"/>
      <c r="C833" s="21"/>
      <c r="D833" s="45"/>
      <c r="E833" s="20" t="s">
        <v>157</v>
      </c>
      <c r="F833" s="21"/>
      <c r="G833" s="21"/>
      <c r="H833" s="20" t="s">
        <v>137</v>
      </c>
      <c r="I833" s="21"/>
      <c r="J833" s="21"/>
      <c r="K833" s="21"/>
      <c r="L833" s="21"/>
      <c r="M833" s="21"/>
      <c r="N833" s="21"/>
      <c r="O833" s="21"/>
      <c r="P833" s="20"/>
      <c r="Q833" s="21"/>
      <c r="R833" s="20" t="s">
        <v>137</v>
      </c>
      <c r="S833" s="45"/>
      <c r="T833" s="48"/>
    </row>
    <row r="834" spans="2:20" ht="38.25">
      <c r="B834" s="18"/>
      <c r="C834" s="21"/>
      <c r="D834" s="45"/>
      <c r="E834" s="20" t="s">
        <v>629</v>
      </c>
      <c r="F834" s="21"/>
      <c r="G834" s="21"/>
      <c r="H834" s="20"/>
      <c r="I834" s="21"/>
      <c r="J834" s="21"/>
      <c r="K834" s="21"/>
      <c r="L834" s="21"/>
      <c r="M834" s="21"/>
      <c r="N834" s="21"/>
      <c r="O834" s="21"/>
      <c r="P834" s="20"/>
      <c r="Q834" s="21"/>
      <c r="R834" s="20"/>
      <c r="S834" s="45"/>
      <c r="T834" s="48"/>
    </row>
    <row r="835" spans="2:20" ht="15.75" thickBot="1">
      <c r="B835" s="19"/>
      <c r="C835" s="22"/>
      <c r="D835" s="46"/>
      <c r="E835" s="16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46"/>
      <c r="T835" s="49"/>
    </row>
    <row r="836" spans="2:20">
      <c r="B836" s="17"/>
      <c r="C836" s="20"/>
      <c r="D836" s="44"/>
      <c r="E836" s="20"/>
      <c r="F836" s="20"/>
      <c r="G836" s="20"/>
      <c r="H836" s="20"/>
      <c r="I836" s="20"/>
      <c r="J836" s="20"/>
      <c r="K836" s="20"/>
      <c r="L836" s="20"/>
      <c r="M836" s="44"/>
      <c r="N836" s="44"/>
      <c r="O836" s="44"/>
      <c r="P836" s="44"/>
      <c r="Q836" s="44"/>
      <c r="R836" s="44"/>
      <c r="S836" s="44"/>
      <c r="T836" s="23"/>
    </row>
    <row r="837" spans="2:20" ht="76.5">
      <c r="B837" s="17">
        <v>152</v>
      </c>
      <c r="C837" s="20">
        <v>88</v>
      </c>
      <c r="D837" s="45"/>
      <c r="E837" s="20" t="s">
        <v>632</v>
      </c>
      <c r="F837" s="20" t="s">
        <v>24</v>
      </c>
      <c r="G837" s="20">
        <v>1</v>
      </c>
      <c r="H837" s="20" t="s">
        <v>633</v>
      </c>
      <c r="I837" s="20">
        <v>10.31</v>
      </c>
      <c r="J837" s="20" t="s">
        <v>24</v>
      </c>
      <c r="K837" s="20">
        <v>72</v>
      </c>
      <c r="L837" s="20" t="s">
        <v>634</v>
      </c>
      <c r="M837" s="45"/>
      <c r="N837" s="45"/>
      <c r="O837" s="45"/>
      <c r="P837" s="45"/>
      <c r="Q837" s="45"/>
      <c r="R837" s="45"/>
      <c r="S837" s="45"/>
      <c r="T837" s="23" t="s">
        <v>635</v>
      </c>
    </row>
    <row r="838" spans="2:20">
      <c r="B838" s="18"/>
      <c r="C838" s="21"/>
      <c r="D838" s="45"/>
      <c r="E838" s="20"/>
      <c r="F838" s="21"/>
      <c r="G838" s="21"/>
      <c r="H838" s="20" t="s">
        <v>137</v>
      </c>
      <c r="I838" s="21"/>
      <c r="J838" s="21"/>
      <c r="K838" s="21"/>
      <c r="L838" s="21"/>
      <c r="M838" s="45"/>
      <c r="N838" s="45"/>
      <c r="O838" s="45"/>
      <c r="P838" s="45"/>
      <c r="Q838" s="45"/>
      <c r="R838" s="45"/>
      <c r="S838" s="45"/>
      <c r="T838" s="23"/>
    </row>
    <row r="839" spans="2:20" ht="15.75" thickBot="1">
      <c r="B839" s="19"/>
      <c r="C839" s="22"/>
      <c r="D839" s="46"/>
      <c r="E839" s="22"/>
      <c r="F839" s="22"/>
      <c r="G839" s="22"/>
      <c r="H839" s="16"/>
      <c r="I839" s="22"/>
      <c r="J839" s="22"/>
      <c r="K839" s="22"/>
      <c r="L839" s="22"/>
      <c r="M839" s="46"/>
      <c r="N839" s="46"/>
      <c r="O839" s="46"/>
      <c r="P839" s="46"/>
      <c r="Q839" s="46"/>
      <c r="R839" s="46"/>
      <c r="S839" s="46"/>
      <c r="T839" s="22"/>
    </row>
    <row r="840" spans="2:20">
      <c r="B840" s="27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47"/>
    </row>
    <row r="841" spans="2:20" ht="38.25">
      <c r="B841" s="17">
        <v>153</v>
      </c>
      <c r="C841" s="20">
        <v>87</v>
      </c>
      <c r="D841" s="20" t="s">
        <v>636</v>
      </c>
      <c r="E841" s="20" t="s">
        <v>637</v>
      </c>
      <c r="F841" s="20" t="s">
        <v>24</v>
      </c>
      <c r="G841" s="20">
        <v>-2</v>
      </c>
      <c r="H841" s="20" t="s">
        <v>138</v>
      </c>
      <c r="I841" s="20" t="s">
        <v>638</v>
      </c>
      <c r="J841" s="20" t="s">
        <v>24</v>
      </c>
      <c r="K841" s="20" t="s">
        <v>639</v>
      </c>
      <c r="L841" s="20" t="s">
        <v>622</v>
      </c>
      <c r="M841" s="20" t="s">
        <v>142</v>
      </c>
      <c r="N841" s="20">
        <v>4</v>
      </c>
      <c r="O841" s="25">
        <v>31321</v>
      </c>
      <c r="P841" s="20" t="s">
        <v>640</v>
      </c>
      <c r="Q841" s="20">
        <v>-41</v>
      </c>
      <c r="R841" s="20" t="s">
        <v>138</v>
      </c>
      <c r="S841" s="20">
        <v>322.14</v>
      </c>
      <c r="T841" s="48"/>
    </row>
    <row r="842" spans="2:20" ht="25.5">
      <c r="B842" s="18"/>
      <c r="C842" s="21"/>
      <c r="D842" s="21"/>
      <c r="E842" s="20" t="s">
        <v>137</v>
      </c>
      <c r="F842" s="21"/>
      <c r="G842" s="20"/>
      <c r="H842" s="20" t="s">
        <v>137</v>
      </c>
      <c r="I842" s="21"/>
      <c r="J842" s="21"/>
      <c r="K842" s="21"/>
      <c r="L842" s="21"/>
      <c r="M842" s="21"/>
      <c r="N842" s="21"/>
      <c r="O842" s="21"/>
      <c r="P842" s="20"/>
      <c r="Q842" s="20"/>
      <c r="R842" s="20" t="s">
        <v>137</v>
      </c>
      <c r="S842" s="21"/>
      <c r="T842" s="48"/>
    </row>
    <row r="843" spans="2:20" ht="15.75" thickBot="1">
      <c r="B843" s="19"/>
      <c r="C843" s="22"/>
      <c r="D843" s="22"/>
      <c r="E843" s="16"/>
      <c r="F843" s="22"/>
      <c r="G843" s="22"/>
      <c r="H843" s="16"/>
      <c r="I843" s="22"/>
      <c r="J843" s="22"/>
      <c r="K843" s="22"/>
      <c r="L843" s="22"/>
      <c r="M843" s="22"/>
      <c r="N843" s="22"/>
      <c r="O843" s="22"/>
      <c r="P843" s="22"/>
      <c r="Q843" s="16"/>
      <c r="R843" s="16"/>
      <c r="S843" s="22"/>
      <c r="T843" s="49"/>
    </row>
    <row r="844" spans="2:20">
      <c r="B844" s="17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47"/>
    </row>
    <row r="845" spans="2:20" ht="38.25">
      <c r="B845" s="17">
        <v>154</v>
      </c>
      <c r="C845" s="20">
        <v>86</v>
      </c>
      <c r="D845" s="20" t="s">
        <v>636</v>
      </c>
      <c r="E845" s="20" t="s">
        <v>641</v>
      </c>
      <c r="F845" s="20" t="s">
        <v>24</v>
      </c>
      <c r="G845" s="20">
        <v>1</v>
      </c>
      <c r="H845" s="20" t="s">
        <v>468</v>
      </c>
      <c r="I845" s="20">
        <v>4</v>
      </c>
      <c r="J845" s="20" t="s">
        <v>24</v>
      </c>
      <c r="K845" s="20" t="s">
        <v>639</v>
      </c>
      <c r="L845" s="20" t="s">
        <v>622</v>
      </c>
      <c r="M845" s="20" t="s">
        <v>142</v>
      </c>
      <c r="N845" s="20">
        <v>26</v>
      </c>
      <c r="O845" s="25">
        <v>31321</v>
      </c>
      <c r="P845" s="20" t="s">
        <v>642</v>
      </c>
      <c r="Q845" s="20">
        <v>1</v>
      </c>
      <c r="R845" s="20" t="s">
        <v>468</v>
      </c>
      <c r="S845" s="20">
        <v>4</v>
      </c>
      <c r="T845" s="48"/>
    </row>
    <row r="846" spans="2:20" ht="25.5">
      <c r="B846" s="18"/>
      <c r="C846" s="20"/>
      <c r="D846" s="21"/>
      <c r="E846" s="20"/>
      <c r="F846" s="21"/>
      <c r="G846" s="21"/>
      <c r="H846" s="20" t="s">
        <v>137</v>
      </c>
      <c r="I846" s="21"/>
      <c r="J846" s="21"/>
      <c r="K846" s="21"/>
      <c r="L846" s="21"/>
      <c r="M846" s="21"/>
      <c r="N846" s="21"/>
      <c r="O846" s="20"/>
      <c r="P846" s="20"/>
      <c r="Q846" s="21"/>
      <c r="R846" s="20" t="s">
        <v>137</v>
      </c>
      <c r="S846" s="21"/>
      <c r="T846" s="48"/>
    </row>
    <row r="847" spans="2:20" ht="15.75" thickBot="1">
      <c r="B847" s="19"/>
      <c r="C847" s="16"/>
      <c r="D847" s="22"/>
      <c r="E847" s="22"/>
      <c r="F847" s="22"/>
      <c r="G847" s="22"/>
      <c r="H847" s="16"/>
      <c r="I847" s="22"/>
      <c r="J847" s="22"/>
      <c r="K847" s="22"/>
      <c r="L847" s="22"/>
      <c r="M847" s="22"/>
      <c r="N847" s="22"/>
      <c r="O847" s="22"/>
      <c r="P847" s="16"/>
      <c r="Q847" s="22"/>
      <c r="R847" s="16"/>
      <c r="S847" s="22"/>
      <c r="T847" s="49"/>
    </row>
    <row r="848" spans="2:20">
      <c r="B848" s="17"/>
      <c r="C848" s="20"/>
      <c r="D848" s="44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47"/>
    </row>
    <row r="849" spans="2:20" ht="38.25">
      <c r="B849" s="17">
        <v>155</v>
      </c>
      <c r="C849" s="20">
        <v>85</v>
      </c>
      <c r="D849" s="45"/>
      <c r="E849" s="20" t="s">
        <v>643</v>
      </c>
      <c r="F849" s="20" t="s">
        <v>24</v>
      </c>
      <c r="G849" s="20">
        <v>1</v>
      </c>
      <c r="H849" s="20" t="s">
        <v>644</v>
      </c>
      <c r="I849" s="20">
        <v>4</v>
      </c>
      <c r="J849" s="20" t="s">
        <v>24</v>
      </c>
      <c r="K849" s="20">
        <v>95</v>
      </c>
      <c r="L849" s="20" t="s">
        <v>622</v>
      </c>
      <c r="M849" s="20" t="s">
        <v>142</v>
      </c>
      <c r="N849" s="20">
        <v>66</v>
      </c>
      <c r="O849" s="25">
        <v>31321</v>
      </c>
      <c r="P849" s="20" t="s">
        <v>643</v>
      </c>
      <c r="Q849" s="20">
        <v>1</v>
      </c>
      <c r="R849" s="20" t="s">
        <v>644</v>
      </c>
      <c r="S849" s="20">
        <v>4</v>
      </c>
      <c r="T849" s="48"/>
    </row>
    <row r="850" spans="2:20">
      <c r="B850" s="18"/>
      <c r="C850" s="21"/>
      <c r="D850" s="45"/>
      <c r="E850" s="20"/>
      <c r="F850" s="21"/>
      <c r="G850" s="21"/>
      <c r="H850" s="20"/>
      <c r="I850" s="21"/>
      <c r="J850" s="21"/>
      <c r="K850" s="21"/>
      <c r="L850" s="21"/>
      <c r="M850" s="21"/>
      <c r="N850" s="21"/>
      <c r="O850" s="20"/>
      <c r="P850" s="20"/>
      <c r="Q850" s="21"/>
      <c r="R850" s="20"/>
      <c r="S850" s="21"/>
      <c r="T850" s="48"/>
    </row>
    <row r="851" spans="2:20" ht="15.75" thickBot="1">
      <c r="B851" s="19"/>
      <c r="C851" s="22"/>
      <c r="D851" s="46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16"/>
      <c r="P851" s="22"/>
      <c r="Q851" s="22"/>
      <c r="R851" s="22"/>
      <c r="S851" s="22"/>
      <c r="T851" s="49"/>
    </row>
    <row r="852" spans="2:20">
      <c r="B852" s="17"/>
      <c r="C852" s="20"/>
      <c r="D852" s="44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47"/>
    </row>
    <row r="853" spans="2:20" ht="38.25">
      <c r="B853" s="17">
        <v>156</v>
      </c>
      <c r="C853" s="20">
        <v>84</v>
      </c>
      <c r="D853" s="45"/>
      <c r="E853" s="20" t="s">
        <v>645</v>
      </c>
      <c r="F853" s="20" t="s">
        <v>24</v>
      </c>
      <c r="G853" s="20">
        <v>1</v>
      </c>
      <c r="H853" s="20" t="s">
        <v>646</v>
      </c>
      <c r="I853" s="20">
        <v>11.16</v>
      </c>
      <c r="J853" s="20" t="s">
        <v>24</v>
      </c>
      <c r="K853" s="20">
        <v>94</v>
      </c>
      <c r="L853" s="20" t="s">
        <v>622</v>
      </c>
      <c r="M853" s="20" t="s">
        <v>142</v>
      </c>
      <c r="N853" s="20">
        <v>28</v>
      </c>
      <c r="O853" s="25">
        <v>31321</v>
      </c>
      <c r="P853" s="20" t="s">
        <v>647</v>
      </c>
      <c r="Q853" s="20">
        <v>1</v>
      </c>
      <c r="R853" s="20" t="s">
        <v>646</v>
      </c>
      <c r="S853" s="20">
        <v>43.08</v>
      </c>
      <c r="T853" s="48"/>
    </row>
    <row r="854" spans="2:20">
      <c r="B854" s="18"/>
      <c r="C854" s="21"/>
      <c r="D854" s="45"/>
      <c r="E854" s="20"/>
      <c r="F854" s="21"/>
      <c r="G854" s="21"/>
      <c r="H854" s="20" t="s">
        <v>177</v>
      </c>
      <c r="I854" s="21"/>
      <c r="J854" s="21"/>
      <c r="K854" s="21"/>
      <c r="L854" s="21"/>
      <c r="M854" s="21"/>
      <c r="N854" s="21"/>
      <c r="O854" s="21"/>
      <c r="P854" s="20" t="s">
        <v>137</v>
      </c>
      <c r="Q854" s="21"/>
      <c r="R854" s="20" t="s">
        <v>177</v>
      </c>
      <c r="S854" s="21"/>
      <c r="T854" s="48"/>
    </row>
    <row r="855" spans="2:20" ht="15.75" thickBot="1">
      <c r="B855" s="19"/>
      <c r="C855" s="22"/>
      <c r="D855" s="46"/>
      <c r="E855" s="22"/>
      <c r="F855" s="22"/>
      <c r="G855" s="22"/>
      <c r="H855" s="16"/>
      <c r="I855" s="22"/>
      <c r="J855" s="22"/>
      <c r="K855" s="22"/>
      <c r="L855" s="22"/>
      <c r="M855" s="22"/>
      <c r="N855" s="22"/>
      <c r="O855" s="22"/>
      <c r="P855" s="16"/>
      <c r="Q855" s="22"/>
      <c r="R855" s="16"/>
      <c r="S855" s="22"/>
      <c r="T855" s="49"/>
    </row>
    <row r="856" spans="2:20">
      <c r="B856" s="17"/>
      <c r="C856" s="20"/>
      <c r="D856" s="44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47"/>
    </row>
    <row r="857" spans="2:20" ht="38.25">
      <c r="B857" s="17">
        <v>157</v>
      </c>
      <c r="C857" s="20">
        <v>83</v>
      </c>
      <c r="D857" s="45"/>
      <c r="E857" s="20" t="s">
        <v>648</v>
      </c>
      <c r="F857" s="20" t="s">
        <v>24</v>
      </c>
      <c r="G857" s="20">
        <v>-50</v>
      </c>
      <c r="H857" s="20" t="s">
        <v>649</v>
      </c>
      <c r="I857" s="20">
        <v>-26</v>
      </c>
      <c r="J857" s="20" t="s">
        <v>24</v>
      </c>
      <c r="K857" s="20">
        <v>93</v>
      </c>
      <c r="L857" s="20" t="s">
        <v>622</v>
      </c>
      <c r="M857" s="20" t="s">
        <v>142</v>
      </c>
      <c r="N857" s="20">
        <v>34</v>
      </c>
      <c r="O857" s="25">
        <v>31321</v>
      </c>
      <c r="P857" s="20" t="s">
        <v>650</v>
      </c>
      <c r="Q857" s="20">
        <v>-50</v>
      </c>
      <c r="R857" s="20" t="s">
        <v>649</v>
      </c>
      <c r="S857" s="20">
        <v>0.26</v>
      </c>
      <c r="T857" s="48"/>
    </row>
    <row r="858" spans="2:20" ht="25.5">
      <c r="B858" s="18"/>
      <c r="C858" s="21"/>
      <c r="D858" s="45"/>
      <c r="E858" s="20"/>
      <c r="F858" s="21"/>
      <c r="G858" s="21"/>
      <c r="H858" s="20" t="s">
        <v>137</v>
      </c>
      <c r="I858" s="21"/>
      <c r="J858" s="21"/>
      <c r="K858" s="21"/>
      <c r="L858" s="21"/>
      <c r="M858" s="21"/>
      <c r="N858" s="21"/>
      <c r="O858" s="21"/>
      <c r="P858" s="21"/>
      <c r="Q858" s="21"/>
      <c r="R858" s="20" t="s">
        <v>137</v>
      </c>
      <c r="S858" s="21"/>
      <c r="T858" s="48"/>
    </row>
    <row r="859" spans="2:20" ht="15.75" thickBot="1">
      <c r="B859" s="19"/>
      <c r="C859" s="22"/>
      <c r="D859" s="46"/>
      <c r="E859" s="22"/>
      <c r="F859" s="22"/>
      <c r="G859" s="22"/>
      <c r="H859" s="16"/>
      <c r="I859" s="22"/>
      <c r="J859" s="22"/>
      <c r="K859" s="22"/>
      <c r="L859" s="22"/>
      <c r="M859" s="22"/>
      <c r="N859" s="22"/>
      <c r="O859" s="22"/>
      <c r="P859" s="22"/>
      <c r="Q859" s="22"/>
      <c r="R859" s="16"/>
      <c r="S859" s="22"/>
      <c r="T859" s="49"/>
    </row>
    <row r="860" spans="2:20">
      <c r="B860" s="17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47"/>
    </row>
    <row r="861" spans="2:20" ht="38.25">
      <c r="B861" s="17">
        <v>158</v>
      </c>
      <c r="C861" s="20">
        <v>82</v>
      </c>
      <c r="D861" s="20" t="s">
        <v>651</v>
      </c>
      <c r="E861" s="20" t="s">
        <v>652</v>
      </c>
      <c r="F861" s="20" t="s">
        <v>24</v>
      </c>
      <c r="G861" s="20">
        <v>1</v>
      </c>
      <c r="H861" s="20" t="s">
        <v>619</v>
      </c>
      <c r="I861" s="20">
        <v>5</v>
      </c>
      <c r="J861" s="20" t="s">
        <v>24</v>
      </c>
      <c r="K861" s="20" t="s">
        <v>639</v>
      </c>
      <c r="L861" s="20" t="s">
        <v>622</v>
      </c>
      <c r="M861" s="20" t="s">
        <v>142</v>
      </c>
      <c r="N861" s="20">
        <v>43</v>
      </c>
      <c r="O861" s="25">
        <v>31321</v>
      </c>
      <c r="P861" s="20" t="s">
        <v>653</v>
      </c>
      <c r="Q861" s="20">
        <v>1</v>
      </c>
      <c r="R861" s="20" t="s">
        <v>619</v>
      </c>
      <c r="S861" s="20">
        <v>5</v>
      </c>
      <c r="T861" s="48"/>
    </row>
    <row r="862" spans="2:20">
      <c r="B862" s="18"/>
      <c r="C862" s="21"/>
      <c r="D862" s="21"/>
      <c r="E862" s="20"/>
      <c r="F862" s="21"/>
      <c r="G862" s="21"/>
      <c r="H862" s="20"/>
      <c r="I862" s="21"/>
      <c r="J862" s="20"/>
      <c r="K862" s="21"/>
      <c r="L862" s="21"/>
      <c r="M862" s="21"/>
      <c r="N862" s="21"/>
      <c r="O862" s="21"/>
      <c r="P862" s="20" t="s">
        <v>137</v>
      </c>
      <c r="Q862" s="21"/>
      <c r="R862" s="20"/>
      <c r="S862" s="21"/>
      <c r="T862" s="48"/>
    </row>
    <row r="863" spans="2:20" ht="15.75" thickBot="1">
      <c r="B863" s="19"/>
      <c r="C863" s="22"/>
      <c r="D863" s="22"/>
      <c r="E863" s="22"/>
      <c r="F863" s="22"/>
      <c r="G863" s="22"/>
      <c r="H863" s="22"/>
      <c r="I863" s="22"/>
      <c r="J863" s="16"/>
      <c r="K863" s="22"/>
      <c r="L863" s="22"/>
      <c r="M863" s="22"/>
      <c r="N863" s="22"/>
      <c r="O863" s="22"/>
      <c r="P863" s="16"/>
      <c r="Q863" s="22"/>
      <c r="R863" s="22"/>
      <c r="S863" s="22"/>
      <c r="T863" s="49"/>
    </row>
    <row r="864" spans="2:20">
      <c r="B864" s="17"/>
      <c r="C864" s="20"/>
      <c r="D864" s="44"/>
      <c r="E864" s="20"/>
      <c r="F864" s="20"/>
      <c r="G864" s="20"/>
      <c r="H864" s="20"/>
      <c r="I864" s="20"/>
      <c r="J864" s="20"/>
      <c r="K864" s="20"/>
      <c r="L864" s="20"/>
      <c r="M864" s="20"/>
      <c r="N864" s="44"/>
      <c r="O864" s="44"/>
      <c r="P864" s="44"/>
      <c r="Q864" s="44">
        <v>-35</v>
      </c>
      <c r="R864" s="20"/>
      <c r="S864" s="44"/>
      <c r="T864" s="47"/>
    </row>
    <row r="865" spans="2:20" ht="25.5">
      <c r="B865" s="17">
        <v>159</v>
      </c>
      <c r="C865" s="20">
        <v>81</v>
      </c>
      <c r="D865" s="45"/>
      <c r="E865" s="20" t="s">
        <v>654</v>
      </c>
      <c r="F865" s="20" t="s">
        <v>24</v>
      </c>
      <c r="G865" s="20">
        <v>-35</v>
      </c>
      <c r="H865" s="20" t="s">
        <v>547</v>
      </c>
      <c r="I865" s="20">
        <v>14.2</v>
      </c>
      <c r="J865" s="20" t="s">
        <v>24</v>
      </c>
      <c r="K865" s="20">
        <v>75</v>
      </c>
      <c r="L865" s="20" t="s">
        <v>622</v>
      </c>
      <c r="M865" s="20" t="s">
        <v>142</v>
      </c>
      <c r="N865" s="45"/>
      <c r="O865" s="45"/>
      <c r="P865" s="45"/>
      <c r="Q865" s="45"/>
      <c r="R865" s="20" t="s">
        <v>547</v>
      </c>
      <c r="S865" s="45"/>
      <c r="T865" s="48"/>
    </row>
    <row r="866" spans="2:20" ht="25.5">
      <c r="B866" s="18"/>
      <c r="C866" s="21"/>
      <c r="D866" s="45"/>
      <c r="E866" s="20"/>
      <c r="F866" s="21"/>
      <c r="G866" s="21"/>
      <c r="H866" s="20" t="s">
        <v>137</v>
      </c>
      <c r="I866" s="21"/>
      <c r="J866" s="20"/>
      <c r="K866" s="21"/>
      <c r="L866" s="21"/>
      <c r="M866" s="21"/>
      <c r="N866" s="45"/>
      <c r="O866" s="45"/>
      <c r="P866" s="45"/>
      <c r="Q866" s="45"/>
      <c r="R866" s="20" t="s">
        <v>137</v>
      </c>
      <c r="S866" s="45"/>
      <c r="T866" s="48"/>
    </row>
    <row r="867" spans="2:20" ht="15.75" thickBot="1">
      <c r="B867" s="19"/>
      <c r="C867" s="22"/>
      <c r="D867" s="46"/>
      <c r="E867" s="22"/>
      <c r="F867" s="22"/>
      <c r="G867" s="22"/>
      <c r="H867" s="16"/>
      <c r="I867" s="22"/>
      <c r="J867" s="22"/>
      <c r="K867" s="22"/>
      <c r="L867" s="22"/>
      <c r="M867" s="22"/>
      <c r="N867" s="46"/>
      <c r="O867" s="46"/>
      <c r="P867" s="46"/>
      <c r="Q867" s="46"/>
      <c r="R867" s="16"/>
      <c r="S867" s="46"/>
      <c r="T867" s="49"/>
    </row>
    <row r="868" spans="2:20">
      <c r="B868" s="27"/>
      <c r="C868" s="28"/>
      <c r="D868" s="44"/>
      <c r="E868" s="28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7"/>
    </row>
    <row r="869" spans="2:20" ht="15.75" thickBot="1">
      <c r="B869" s="15">
        <v>160</v>
      </c>
      <c r="C869" s="16">
        <v>97</v>
      </c>
      <c r="D869" s="46"/>
      <c r="E869" s="16" t="s">
        <v>655</v>
      </c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9"/>
    </row>
    <row r="870" spans="2:20">
      <c r="B870" s="17"/>
      <c r="C870" s="20"/>
      <c r="D870" s="44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47"/>
    </row>
    <row r="871" spans="2:20" ht="38.25">
      <c r="B871" s="17">
        <v>161</v>
      </c>
      <c r="C871" s="20">
        <v>96</v>
      </c>
      <c r="D871" s="45"/>
      <c r="E871" s="20" t="s">
        <v>178</v>
      </c>
      <c r="F871" s="20" t="s">
        <v>24</v>
      </c>
      <c r="G871" s="20">
        <v>0.33</v>
      </c>
      <c r="H871" s="20" t="s">
        <v>656</v>
      </c>
      <c r="I871" s="20">
        <v>11.02</v>
      </c>
      <c r="J871" s="20" t="s">
        <v>24</v>
      </c>
      <c r="K871" s="20">
        <v>85</v>
      </c>
      <c r="L871" s="20" t="s">
        <v>658</v>
      </c>
      <c r="M871" s="20" t="s">
        <v>142</v>
      </c>
      <c r="N871" s="20">
        <v>30</v>
      </c>
      <c r="O871" s="25">
        <v>31321</v>
      </c>
      <c r="P871" s="20" t="s">
        <v>659</v>
      </c>
      <c r="Q871" s="20">
        <v>0.89</v>
      </c>
      <c r="R871" s="20" t="s">
        <v>472</v>
      </c>
      <c r="S871" s="20">
        <v>16</v>
      </c>
      <c r="T871" s="48"/>
    </row>
    <row r="872" spans="2:20">
      <c r="B872" s="18"/>
      <c r="C872" s="21"/>
      <c r="D872" s="45"/>
      <c r="E872" s="20" t="s">
        <v>157</v>
      </c>
      <c r="F872" s="21"/>
      <c r="G872" s="21"/>
      <c r="H872" s="21"/>
      <c r="I872" s="20"/>
      <c r="J872" s="21"/>
      <c r="K872" s="20" t="s">
        <v>657</v>
      </c>
      <c r="L872" s="21"/>
      <c r="M872" s="21"/>
      <c r="N872" s="20"/>
      <c r="O872" s="21"/>
      <c r="P872" s="20"/>
      <c r="Q872" s="21"/>
      <c r="R872" s="21"/>
      <c r="S872" s="21"/>
      <c r="T872" s="48"/>
    </row>
    <row r="873" spans="2:20" ht="15.75" thickBot="1">
      <c r="B873" s="19"/>
      <c r="C873" s="22"/>
      <c r="D873" s="46"/>
      <c r="E873" s="16"/>
      <c r="F873" s="22"/>
      <c r="G873" s="22"/>
      <c r="H873" s="22"/>
      <c r="I873" s="16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49"/>
    </row>
    <row r="874" spans="2:20">
      <c r="B874" s="17"/>
      <c r="C874" s="20"/>
      <c r="D874" s="44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47"/>
    </row>
    <row r="875" spans="2:20" ht="38.25">
      <c r="B875" s="17">
        <v>162</v>
      </c>
      <c r="C875" s="20">
        <v>95</v>
      </c>
      <c r="D875" s="45"/>
      <c r="E875" s="20" t="s">
        <v>643</v>
      </c>
      <c r="F875" s="20" t="s">
        <v>24</v>
      </c>
      <c r="G875" s="20">
        <v>1</v>
      </c>
      <c r="H875" s="20" t="s">
        <v>644</v>
      </c>
      <c r="I875" s="20">
        <v>4</v>
      </c>
      <c r="J875" s="20" t="s">
        <v>639</v>
      </c>
      <c r="K875" s="20" t="s">
        <v>639</v>
      </c>
      <c r="L875" s="20" t="s">
        <v>639</v>
      </c>
      <c r="M875" s="20" t="s">
        <v>142</v>
      </c>
      <c r="N875" s="20">
        <v>66</v>
      </c>
      <c r="O875" s="25">
        <v>31321</v>
      </c>
      <c r="P875" s="20" t="s">
        <v>643</v>
      </c>
      <c r="Q875" s="20">
        <v>1</v>
      </c>
      <c r="R875" s="20" t="s">
        <v>644</v>
      </c>
      <c r="S875" s="20">
        <v>4</v>
      </c>
      <c r="T875" s="48"/>
    </row>
    <row r="876" spans="2:20">
      <c r="B876" s="18"/>
      <c r="C876" s="21"/>
      <c r="D876" s="45"/>
      <c r="E876" s="20"/>
      <c r="F876" s="21"/>
      <c r="G876" s="21"/>
      <c r="H876" s="20"/>
      <c r="I876" s="20"/>
      <c r="J876" s="21"/>
      <c r="K876" s="21"/>
      <c r="L876" s="21"/>
      <c r="M876" s="21"/>
      <c r="N876" s="20"/>
      <c r="O876" s="21"/>
      <c r="P876" s="21"/>
      <c r="Q876" s="21"/>
      <c r="R876" s="21"/>
      <c r="S876" s="21"/>
      <c r="T876" s="48"/>
    </row>
    <row r="877" spans="2:20" ht="15.75" thickBot="1">
      <c r="B877" s="19"/>
      <c r="C877" s="22"/>
      <c r="D877" s="46"/>
      <c r="E877" s="22"/>
      <c r="F877" s="22"/>
      <c r="G877" s="22"/>
      <c r="H877" s="22"/>
      <c r="I877" s="16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49"/>
    </row>
    <row r="878" spans="2:20">
      <c r="B878" s="17"/>
      <c r="C878" s="20"/>
      <c r="D878" s="44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47"/>
    </row>
    <row r="879" spans="2:20" ht="51">
      <c r="B879" s="17">
        <v>163</v>
      </c>
      <c r="C879" s="20">
        <v>94</v>
      </c>
      <c r="D879" s="45"/>
      <c r="E879" s="20" t="s">
        <v>178</v>
      </c>
      <c r="F879" s="20" t="s">
        <v>24</v>
      </c>
      <c r="G879" s="20">
        <v>0.5</v>
      </c>
      <c r="H879" s="20" t="s">
        <v>646</v>
      </c>
      <c r="I879" s="20">
        <v>11.16</v>
      </c>
      <c r="J879" s="20" t="s">
        <v>639</v>
      </c>
      <c r="K879" s="20" t="s">
        <v>639</v>
      </c>
      <c r="L879" s="20" t="s">
        <v>639</v>
      </c>
      <c r="M879" s="20" t="s">
        <v>142</v>
      </c>
      <c r="N879" s="20">
        <v>28</v>
      </c>
      <c r="O879" s="25">
        <v>31321</v>
      </c>
      <c r="P879" s="20" t="s">
        <v>661</v>
      </c>
      <c r="Q879" s="20">
        <v>0.5</v>
      </c>
      <c r="R879" s="26">
        <v>42979</v>
      </c>
      <c r="S879" s="20">
        <v>43</v>
      </c>
      <c r="T879" s="48"/>
    </row>
    <row r="880" spans="2:20" ht="25.5">
      <c r="B880" s="18"/>
      <c r="C880" s="21"/>
      <c r="D880" s="45"/>
      <c r="E880" s="20" t="s">
        <v>157</v>
      </c>
      <c r="F880" s="21"/>
      <c r="G880" s="21"/>
      <c r="H880" s="20" t="s">
        <v>137</v>
      </c>
      <c r="I880" s="21"/>
      <c r="J880" s="21"/>
      <c r="K880" s="21"/>
      <c r="L880" s="21"/>
      <c r="M880" s="21"/>
      <c r="N880" s="20"/>
      <c r="O880" s="21"/>
      <c r="P880" s="20"/>
      <c r="Q880" s="21"/>
      <c r="R880" s="20" t="s">
        <v>137</v>
      </c>
      <c r="S880" s="21"/>
      <c r="T880" s="48"/>
    </row>
    <row r="881" spans="2:20" ht="25.5">
      <c r="B881" s="18"/>
      <c r="C881" s="21"/>
      <c r="D881" s="45"/>
      <c r="E881" s="20" t="s">
        <v>660</v>
      </c>
      <c r="F881" s="21"/>
      <c r="G881" s="21"/>
      <c r="H881" s="20"/>
      <c r="I881" s="21"/>
      <c r="J881" s="21"/>
      <c r="K881" s="21"/>
      <c r="L881" s="21"/>
      <c r="M881" s="21"/>
      <c r="N881" s="21"/>
      <c r="O881" s="21"/>
      <c r="P881" s="21"/>
      <c r="Q881" s="21"/>
      <c r="R881" s="20"/>
      <c r="S881" s="21"/>
      <c r="T881" s="48"/>
    </row>
    <row r="882" spans="2:20">
      <c r="B882" s="18"/>
      <c r="C882" s="21"/>
      <c r="D882" s="45"/>
      <c r="E882" s="20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48"/>
    </row>
    <row r="883" spans="2:20" ht="15.75" thickBot="1">
      <c r="B883" s="19"/>
      <c r="C883" s="22"/>
      <c r="D883" s="46"/>
      <c r="E883" s="16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49"/>
    </row>
    <row r="884" spans="2:20">
      <c r="B884" s="17"/>
      <c r="C884" s="20"/>
      <c r="D884" s="44"/>
      <c r="E884" s="20"/>
      <c r="F884" s="20"/>
      <c r="G884" s="20"/>
      <c r="H884" s="20"/>
      <c r="I884" s="20"/>
      <c r="J884" s="44" t="s">
        <v>639</v>
      </c>
      <c r="K884" s="44" t="s">
        <v>639</v>
      </c>
      <c r="L884" s="44" t="s">
        <v>639</v>
      </c>
      <c r="M884" s="20"/>
      <c r="N884" s="20"/>
      <c r="O884" s="20"/>
      <c r="P884" s="20"/>
      <c r="Q884" s="20"/>
      <c r="R884" s="20"/>
      <c r="S884" s="20"/>
      <c r="T884" s="47"/>
    </row>
    <row r="885" spans="2:20" ht="38.25">
      <c r="B885" s="17">
        <v>164</v>
      </c>
      <c r="C885" s="20">
        <v>93</v>
      </c>
      <c r="D885" s="45"/>
      <c r="E885" s="20" t="s">
        <v>178</v>
      </c>
      <c r="F885" s="20" t="s">
        <v>24</v>
      </c>
      <c r="G885" s="20">
        <v>1</v>
      </c>
      <c r="H885" s="20" t="s">
        <v>649</v>
      </c>
      <c r="I885" s="20">
        <v>0.26</v>
      </c>
      <c r="J885" s="45"/>
      <c r="K885" s="45"/>
      <c r="L885" s="45"/>
      <c r="M885" s="20" t="s">
        <v>142</v>
      </c>
      <c r="N885" s="20">
        <v>34</v>
      </c>
      <c r="O885" s="25">
        <v>31321</v>
      </c>
      <c r="P885" s="20" t="s">
        <v>650</v>
      </c>
      <c r="Q885" s="20">
        <v>1</v>
      </c>
      <c r="R885" s="20" t="s">
        <v>649</v>
      </c>
      <c r="S885" s="20">
        <v>26</v>
      </c>
      <c r="T885" s="48"/>
    </row>
    <row r="886" spans="2:20">
      <c r="B886" s="18"/>
      <c r="C886" s="21"/>
      <c r="D886" s="45"/>
      <c r="E886" s="20" t="s">
        <v>157</v>
      </c>
      <c r="F886" s="21"/>
      <c r="G886" s="21"/>
      <c r="H886" s="21"/>
      <c r="I886" s="21"/>
      <c r="J886" s="45"/>
      <c r="K886" s="45"/>
      <c r="L886" s="45"/>
      <c r="M886" s="21"/>
      <c r="N886" s="21"/>
      <c r="O886" s="21"/>
      <c r="P886" s="21"/>
      <c r="Q886" s="21"/>
      <c r="R886" s="20"/>
      <c r="S886" s="21"/>
      <c r="T886" s="48"/>
    </row>
    <row r="887" spans="2:20" ht="38.25">
      <c r="B887" s="18"/>
      <c r="C887" s="21"/>
      <c r="D887" s="45"/>
      <c r="E887" s="20" t="s">
        <v>650</v>
      </c>
      <c r="F887" s="21"/>
      <c r="G887" s="21"/>
      <c r="H887" s="21"/>
      <c r="I887" s="21"/>
      <c r="J887" s="45"/>
      <c r="K887" s="45"/>
      <c r="L887" s="45"/>
      <c r="M887" s="21"/>
      <c r="N887" s="21"/>
      <c r="O887" s="21"/>
      <c r="P887" s="21"/>
      <c r="Q887" s="21"/>
      <c r="R887" s="21"/>
      <c r="S887" s="21"/>
      <c r="T887" s="48"/>
    </row>
    <row r="888" spans="2:20" ht="15.75" thickBot="1">
      <c r="B888" s="19"/>
      <c r="C888" s="22"/>
      <c r="D888" s="46"/>
      <c r="E888" s="16"/>
      <c r="F888" s="22"/>
      <c r="G888" s="22"/>
      <c r="H888" s="22"/>
      <c r="I888" s="22"/>
      <c r="J888" s="46"/>
      <c r="K888" s="46"/>
      <c r="L888" s="46"/>
      <c r="M888" s="22"/>
      <c r="N888" s="22"/>
      <c r="O888" s="22"/>
      <c r="P888" s="22"/>
      <c r="Q888" s="22"/>
      <c r="R888" s="22"/>
      <c r="S888" s="22"/>
      <c r="T888" s="49"/>
    </row>
    <row r="889" spans="2:20">
      <c r="B889" s="27"/>
      <c r="C889" s="28"/>
      <c r="D889" s="28"/>
      <c r="E889" s="28"/>
      <c r="F889" s="28"/>
      <c r="G889" s="28"/>
      <c r="H889" s="28"/>
      <c r="I889" s="28"/>
      <c r="J889" s="34"/>
      <c r="K889" s="28"/>
      <c r="L889" s="28"/>
      <c r="M889" s="28"/>
      <c r="N889" s="28"/>
      <c r="O889" s="28"/>
      <c r="P889" s="28"/>
      <c r="Q889" s="28"/>
      <c r="R889" s="28"/>
      <c r="S889" s="28"/>
      <c r="T889" s="47"/>
    </row>
    <row r="890" spans="2:20" ht="51">
      <c r="B890" s="17">
        <v>165</v>
      </c>
      <c r="C890" s="20">
        <v>96</v>
      </c>
      <c r="D890" s="20" t="s">
        <v>662</v>
      </c>
      <c r="E890" s="20" t="s">
        <v>663</v>
      </c>
      <c r="F890" s="20" t="s">
        <v>24</v>
      </c>
      <c r="G890" s="20">
        <v>0.5</v>
      </c>
      <c r="H890" s="20" t="s">
        <v>191</v>
      </c>
      <c r="I890" s="20">
        <v>152.09</v>
      </c>
      <c r="J890" s="20" t="s">
        <v>622</v>
      </c>
      <c r="K890" s="20" t="s">
        <v>622</v>
      </c>
      <c r="L890" s="20" t="s">
        <v>622</v>
      </c>
      <c r="M890" s="20" t="s">
        <v>142</v>
      </c>
      <c r="N890" s="20">
        <v>4</v>
      </c>
      <c r="O890" s="25">
        <v>31321</v>
      </c>
      <c r="P890" s="20" t="s">
        <v>507</v>
      </c>
      <c r="Q890" s="20">
        <v>0.22</v>
      </c>
      <c r="R890" s="20" t="s">
        <v>139</v>
      </c>
      <c r="S890" s="20">
        <v>363.04</v>
      </c>
      <c r="T890" s="48"/>
    </row>
    <row r="891" spans="2:20">
      <c r="B891" s="18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31"/>
      <c r="P891" s="20"/>
      <c r="Q891" s="21"/>
      <c r="R891" s="20" t="s">
        <v>177</v>
      </c>
      <c r="S891" s="21"/>
      <c r="T891" s="48"/>
    </row>
    <row r="892" spans="2:20" ht="15.75" thickBot="1">
      <c r="B892" s="19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16"/>
      <c r="S892" s="22"/>
      <c r="T892" s="49"/>
    </row>
    <row r="893" spans="2:20">
      <c r="B893" s="17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47"/>
    </row>
    <row r="894" spans="2:20">
      <c r="B894" s="17">
        <v>166</v>
      </c>
      <c r="C894" s="20">
        <v>112</v>
      </c>
      <c r="D894" s="25">
        <v>34854</v>
      </c>
      <c r="E894" s="20" t="s">
        <v>178</v>
      </c>
      <c r="F894" s="20" t="s">
        <v>24</v>
      </c>
      <c r="G894" s="20">
        <v>1</v>
      </c>
      <c r="H894" s="20" t="s">
        <v>622</v>
      </c>
      <c r="I894" s="20" t="s">
        <v>622</v>
      </c>
      <c r="J894" s="20" t="s">
        <v>622</v>
      </c>
      <c r="K894" s="20" t="s">
        <v>622</v>
      </c>
      <c r="L894" s="20" t="s">
        <v>622</v>
      </c>
      <c r="M894" s="20" t="s">
        <v>622</v>
      </c>
      <c r="N894" s="20" t="s">
        <v>622</v>
      </c>
      <c r="O894" s="20" t="s">
        <v>622</v>
      </c>
      <c r="P894" s="20" t="s">
        <v>622</v>
      </c>
      <c r="Q894" s="20" t="s">
        <v>622</v>
      </c>
      <c r="R894" s="20" t="s">
        <v>622</v>
      </c>
      <c r="S894" s="20" t="s">
        <v>622</v>
      </c>
      <c r="T894" s="48"/>
    </row>
    <row r="895" spans="2:20">
      <c r="B895" s="18"/>
      <c r="C895" s="21"/>
      <c r="D895" s="21"/>
      <c r="E895" s="20" t="s">
        <v>157</v>
      </c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48"/>
    </row>
    <row r="896" spans="2:20" ht="25.5">
      <c r="B896" s="18"/>
      <c r="C896" s="21"/>
      <c r="D896" s="21"/>
      <c r="E896" s="20" t="s">
        <v>664</v>
      </c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48"/>
    </row>
    <row r="897" spans="2:20" ht="15.75" thickBot="1">
      <c r="B897" s="19"/>
      <c r="C897" s="22"/>
      <c r="D897" s="22"/>
      <c r="E897" s="16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49"/>
    </row>
    <row r="898" spans="2:20">
      <c r="B898" s="17"/>
      <c r="C898" s="20"/>
      <c r="D898" s="20"/>
      <c r="E898" s="20"/>
      <c r="F898" s="20"/>
      <c r="G898" s="20"/>
      <c r="H898" s="20"/>
      <c r="I898" s="20"/>
      <c r="J898" s="20"/>
      <c r="K898" s="20"/>
      <c r="L898" s="44"/>
      <c r="M898" s="44"/>
      <c r="N898" s="44"/>
      <c r="O898" s="44"/>
      <c r="P898" s="44"/>
      <c r="Q898" s="44"/>
      <c r="R898" s="44"/>
      <c r="S898" s="44"/>
      <c r="T898" s="23"/>
    </row>
    <row r="899" spans="2:20" ht="54">
      <c r="B899" s="17">
        <v>167</v>
      </c>
      <c r="C899" s="20">
        <v>111</v>
      </c>
      <c r="D899" s="20" t="s">
        <v>665</v>
      </c>
      <c r="E899" s="20" t="s">
        <v>178</v>
      </c>
      <c r="F899" s="20" t="s">
        <v>24</v>
      </c>
      <c r="G899" s="20">
        <v>1</v>
      </c>
      <c r="H899" s="20" t="s">
        <v>321</v>
      </c>
      <c r="I899" s="20"/>
      <c r="J899" s="20"/>
      <c r="K899" s="20"/>
      <c r="L899" s="45"/>
      <c r="M899" s="45"/>
      <c r="N899" s="45"/>
      <c r="O899" s="45"/>
      <c r="P899" s="45"/>
      <c r="Q899" s="45"/>
      <c r="R899" s="45"/>
      <c r="S899" s="45"/>
      <c r="T899" s="23" t="s">
        <v>668</v>
      </c>
    </row>
    <row r="900" spans="2:20" ht="27">
      <c r="B900" s="18"/>
      <c r="C900" s="21"/>
      <c r="D900" s="21"/>
      <c r="E900" s="20" t="s">
        <v>157</v>
      </c>
      <c r="F900" s="21"/>
      <c r="G900" s="21"/>
      <c r="H900" s="20" t="s">
        <v>137</v>
      </c>
      <c r="I900" s="20">
        <v>15.37</v>
      </c>
      <c r="J900" s="20" t="s">
        <v>24</v>
      </c>
      <c r="K900" s="20" t="s">
        <v>667</v>
      </c>
      <c r="L900" s="45"/>
      <c r="M900" s="45"/>
      <c r="N900" s="45"/>
      <c r="O900" s="45"/>
      <c r="P900" s="45"/>
      <c r="Q900" s="45"/>
      <c r="R900" s="45"/>
      <c r="S900" s="45"/>
      <c r="T900" s="38" t="s">
        <v>669</v>
      </c>
    </row>
    <row r="901" spans="2:20" ht="38.25">
      <c r="B901" s="18"/>
      <c r="C901" s="21"/>
      <c r="D901" s="21"/>
      <c r="E901" s="20" t="s">
        <v>666</v>
      </c>
      <c r="F901" s="21"/>
      <c r="G901" s="21"/>
      <c r="H901" s="20"/>
      <c r="I901" s="21"/>
      <c r="J901" s="21"/>
      <c r="K901" s="20">
        <v>8</v>
      </c>
      <c r="L901" s="45"/>
      <c r="M901" s="45"/>
      <c r="N901" s="45"/>
      <c r="O901" s="45"/>
      <c r="P901" s="45"/>
      <c r="Q901" s="45"/>
      <c r="R901" s="45"/>
      <c r="S901" s="45"/>
      <c r="T901" s="38"/>
    </row>
    <row r="902" spans="2:20" ht="15.75" thickBot="1">
      <c r="B902" s="19"/>
      <c r="C902" s="22"/>
      <c r="D902" s="22"/>
      <c r="E902" s="16"/>
      <c r="F902" s="22"/>
      <c r="G902" s="22"/>
      <c r="H902" s="22"/>
      <c r="I902" s="22"/>
      <c r="J902" s="22"/>
      <c r="K902" s="22"/>
      <c r="L902" s="46"/>
      <c r="M902" s="46"/>
      <c r="N902" s="46"/>
      <c r="O902" s="46"/>
      <c r="P902" s="46"/>
      <c r="Q902" s="46"/>
      <c r="R902" s="46"/>
      <c r="S902" s="46"/>
      <c r="T902" s="22"/>
    </row>
    <row r="903" spans="2:20">
      <c r="B903" s="17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47"/>
    </row>
    <row r="904" spans="2:20" ht="38.25">
      <c r="B904" s="17">
        <v>168</v>
      </c>
      <c r="C904" s="20">
        <v>110</v>
      </c>
      <c r="D904" s="25">
        <v>35034</v>
      </c>
      <c r="E904" s="20" t="s">
        <v>178</v>
      </c>
      <c r="F904" s="20" t="s">
        <v>24</v>
      </c>
      <c r="G904" s="20">
        <v>0.33</v>
      </c>
      <c r="H904" s="20" t="s">
        <v>472</v>
      </c>
      <c r="I904" s="20">
        <v>5.1100000000000003</v>
      </c>
      <c r="J904" s="20" t="s">
        <v>24</v>
      </c>
      <c r="K904" s="20">
        <v>85</v>
      </c>
      <c r="L904" s="20" t="s">
        <v>528</v>
      </c>
      <c r="M904" s="20" t="s">
        <v>142</v>
      </c>
      <c r="N904" s="20">
        <v>30</v>
      </c>
      <c r="O904" s="25">
        <v>31321</v>
      </c>
      <c r="P904" s="20" t="s">
        <v>659</v>
      </c>
      <c r="Q904" s="20">
        <v>0.89</v>
      </c>
      <c r="R904" s="20" t="s">
        <v>472</v>
      </c>
      <c r="S904" s="20">
        <v>16</v>
      </c>
      <c r="T904" s="48"/>
    </row>
    <row r="905" spans="2:20">
      <c r="B905" s="18"/>
      <c r="C905" s="21"/>
      <c r="D905" s="21"/>
      <c r="E905" s="20" t="s">
        <v>157</v>
      </c>
      <c r="F905" s="21"/>
      <c r="G905" s="21"/>
      <c r="H905" s="21"/>
      <c r="I905" s="21"/>
      <c r="J905" s="21"/>
      <c r="K905" s="20" t="s">
        <v>469</v>
      </c>
      <c r="L905" s="21"/>
      <c r="M905" s="21"/>
      <c r="N905" s="21"/>
      <c r="O905" s="21"/>
      <c r="P905" s="21"/>
      <c r="Q905" s="21"/>
      <c r="R905" s="21"/>
      <c r="S905" s="21"/>
      <c r="T905" s="48"/>
    </row>
    <row r="906" spans="2:20" ht="25.5">
      <c r="B906" s="18"/>
      <c r="C906" s="21"/>
      <c r="D906" s="21"/>
      <c r="E906" s="20" t="s">
        <v>670</v>
      </c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48"/>
    </row>
    <row r="907" spans="2:20" ht="15.75" thickBot="1">
      <c r="B907" s="19"/>
      <c r="C907" s="22"/>
      <c r="D907" s="22"/>
      <c r="E907" s="16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49"/>
    </row>
    <row r="908" spans="2:20">
      <c r="B908" s="17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47"/>
    </row>
    <row r="909" spans="2:20" ht="51">
      <c r="B909" s="17">
        <v>169</v>
      </c>
      <c r="C909" s="20">
        <v>109</v>
      </c>
      <c r="D909" s="25">
        <v>35034</v>
      </c>
      <c r="E909" s="20" t="s">
        <v>178</v>
      </c>
      <c r="F909" s="20" t="s">
        <v>24</v>
      </c>
      <c r="G909" s="20">
        <v>1</v>
      </c>
      <c r="H909" s="20" t="s">
        <v>671</v>
      </c>
      <c r="I909" s="20">
        <v>22</v>
      </c>
      <c r="J909" s="20" t="s">
        <v>622</v>
      </c>
      <c r="K909" s="20" t="s">
        <v>622</v>
      </c>
      <c r="L909" s="20" t="s">
        <v>622</v>
      </c>
      <c r="M909" s="20" t="s">
        <v>142</v>
      </c>
      <c r="N909" s="20">
        <v>51</v>
      </c>
      <c r="O909" s="25">
        <v>31321</v>
      </c>
      <c r="P909" s="20" t="s">
        <v>523</v>
      </c>
      <c r="Q909" s="20">
        <v>1</v>
      </c>
      <c r="R909" s="20" t="s">
        <v>671</v>
      </c>
      <c r="S909" s="20">
        <v>22</v>
      </c>
      <c r="T909" s="48"/>
    </row>
    <row r="910" spans="2:20">
      <c r="B910" s="18"/>
      <c r="C910" s="21"/>
      <c r="D910" s="21"/>
      <c r="E910" s="20" t="s">
        <v>157</v>
      </c>
      <c r="F910" s="21"/>
      <c r="G910" s="20"/>
      <c r="H910" s="21"/>
      <c r="I910" s="21"/>
      <c r="J910" s="20"/>
      <c r="K910" s="21"/>
      <c r="L910" s="21"/>
      <c r="M910" s="21"/>
      <c r="N910" s="21"/>
      <c r="O910" s="21"/>
      <c r="P910" s="21"/>
      <c r="Q910" s="21"/>
      <c r="R910" s="21"/>
      <c r="S910" s="21"/>
      <c r="T910" s="48"/>
    </row>
    <row r="911" spans="2:20" ht="51">
      <c r="B911" s="18"/>
      <c r="C911" s="21"/>
      <c r="D911" s="21"/>
      <c r="E911" s="20" t="s">
        <v>523</v>
      </c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48"/>
    </row>
    <row r="912" spans="2:20" ht="15.75" thickBot="1">
      <c r="B912" s="19"/>
      <c r="C912" s="22"/>
      <c r="D912" s="22"/>
      <c r="E912" s="16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49"/>
    </row>
    <row r="913" spans="2:20">
      <c r="B913" s="27"/>
      <c r="C913" s="28"/>
      <c r="D913" s="28"/>
      <c r="E913" s="28"/>
      <c r="F913" s="28"/>
      <c r="G913" s="28"/>
      <c r="H913" s="28"/>
      <c r="I913" s="28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7"/>
    </row>
    <row r="914" spans="2:20">
      <c r="B914" s="17">
        <v>170</v>
      </c>
      <c r="C914" s="20">
        <v>108</v>
      </c>
      <c r="D914" s="25">
        <v>34700</v>
      </c>
      <c r="E914" s="20" t="s">
        <v>178</v>
      </c>
      <c r="F914" s="20" t="s">
        <v>24</v>
      </c>
      <c r="G914" s="20">
        <v>1</v>
      </c>
      <c r="H914" s="20" t="s">
        <v>673</v>
      </c>
      <c r="I914" s="20">
        <v>8</v>
      </c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8"/>
    </row>
    <row r="915" spans="2:20">
      <c r="B915" s="18"/>
      <c r="C915" s="21"/>
      <c r="D915" s="21"/>
      <c r="E915" s="20" t="s">
        <v>157</v>
      </c>
      <c r="F915" s="21"/>
      <c r="G915" s="21"/>
      <c r="H915" s="20" t="s">
        <v>177</v>
      </c>
      <c r="I915" s="21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8"/>
    </row>
    <row r="916" spans="2:20" ht="38.25">
      <c r="B916" s="18"/>
      <c r="C916" s="21"/>
      <c r="D916" s="21"/>
      <c r="E916" s="20" t="s">
        <v>672</v>
      </c>
      <c r="F916" s="21"/>
      <c r="G916" s="21"/>
      <c r="H916" s="20"/>
      <c r="I916" s="21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8"/>
    </row>
    <row r="917" spans="2:20" ht="15.75" thickBot="1">
      <c r="B917" s="19"/>
      <c r="C917" s="22"/>
      <c r="D917" s="22"/>
      <c r="E917" s="16"/>
      <c r="F917" s="22"/>
      <c r="G917" s="22"/>
      <c r="H917" s="22"/>
      <c r="I917" s="22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9"/>
    </row>
    <row r="918" spans="2:20">
      <c r="B918" s="17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47"/>
    </row>
    <row r="919" spans="2:20" ht="25.5">
      <c r="B919" s="17">
        <v>171</v>
      </c>
      <c r="C919" s="20">
        <v>107</v>
      </c>
      <c r="D919" s="20" t="s">
        <v>674</v>
      </c>
      <c r="E919" s="20" t="s">
        <v>178</v>
      </c>
      <c r="F919" s="20" t="s">
        <v>24</v>
      </c>
      <c r="G919" s="20">
        <v>1</v>
      </c>
      <c r="H919" s="20" t="s">
        <v>272</v>
      </c>
      <c r="I919" s="20">
        <v>2.29</v>
      </c>
      <c r="J919" s="20" t="s">
        <v>24</v>
      </c>
      <c r="K919" s="20">
        <v>49</v>
      </c>
      <c r="L919" s="20" t="s">
        <v>232</v>
      </c>
      <c r="M919" s="20" t="s">
        <v>142</v>
      </c>
      <c r="N919" s="20">
        <v>8</v>
      </c>
      <c r="O919" s="25">
        <v>31321</v>
      </c>
      <c r="P919" s="20" t="s">
        <v>675</v>
      </c>
      <c r="Q919" s="20">
        <v>1</v>
      </c>
      <c r="R919" s="20" t="s">
        <v>272</v>
      </c>
      <c r="S919" s="20">
        <v>64</v>
      </c>
      <c r="T919" s="48"/>
    </row>
    <row r="920" spans="2:20">
      <c r="B920" s="18"/>
      <c r="C920" s="21"/>
      <c r="D920" s="21"/>
      <c r="E920" s="20" t="s">
        <v>157</v>
      </c>
      <c r="F920" s="21"/>
      <c r="G920" s="21"/>
      <c r="H920" s="20" t="s">
        <v>177</v>
      </c>
      <c r="I920" s="21"/>
      <c r="J920" s="21"/>
      <c r="K920" s="21"/>
      <c r="L920" s="21"/>
      <c r="M920" s="21"/>
      <c r="N920" s="21"/>
      <c r="O920" s="21"/>
      <c r="P920" s="21"/>
      <c r="Q920" s="21"/>
      <c r="R920" s="20" t="s">
        <v>177</v>
      </c>
      <c r="S920" s="21"/>
      <c r="T920" s="48"/>
    </row>
    <row r="921" spans="2:20" ht="38.25">
      <c r="B921" s="18"/>
      <c r="C921" s="21"/>
      <c r="D921" s="21"/>
      <c r="E921" s="20" t="s">
        <v>287</v>
      </c>
      <c r="F921" s="21"/>
      <c r="G921" s="21"/>
      <c r="H921" s="20"/>
      <c r="I921" s="21"/>
      <c r="J921" s="21"/>
      <c r="K921" s="21"/>
      <c r="L921" s="21"/>
      <c r="M921" s="21"/>
      <c r="N921" s="21"/>
      <c r="O921" s="21"/>
      <c r="P921" s="21"/>
      <c r="Q921" s="21"/>
      <c r="R921" s="20"/>
      <c r="S921" s="21"/>
      <c r="T921" s="48"/>
    </row>
    <row r="922" spans="2:20">
      <c r="B922" s="18"/>
      <c r="C922" s="21"/>
      <c r="D922" s="21"/>
      <c r="E922" s="20"/>
      <c r="F922" s="21"/>
      <c r="G922" s="21"/>
      <c r="H922" s="20"/>
      <c r="I922" s="21"/>
      <c r="J922" s="21"/>
      <c r="K922" s="21"/>
      <c r="L922" s="21"/>
      <c r="M922" s="21"/>
      <c r="N922" s="21"/>
      <c r="O922" s="21"/>
      <c r="P922" s="21"/>
      <c r="Q922" s="21"/>
      <c r="R922" s="20"/>
      <c r="S922" s="21"/>
      <c r="T922" s="48"/>
    </row>
    <row r="923" spans="2:20" ht="15.75" thickBot="1">
      <c r="B923" s="19"/>
      <c r="C923" s="22"/>
      <c r="D923" s="22"/>
      <c r="E923" s="22"/>
      <c r="F923" s="22"/>
      <c r="G923" s="22"/>
      <c r="H923" s="16"/>
      <c r="I923" s="22"/>
      <c r="J923" s="22"/>
      <c r="K923" s="22"/>
      <c r="L923" s="22"/>
      <c r="M923" s="22"/>
      <c r="N923" s="22"/>
      <c r="O923" s="22"/>
      <c r="P923" s="22"/>
      <c r="Q923" s="22"/>
      <c r="R923" s="16"/>
      <c r="S923" s="22"/>
      <c r="T923" s="49"/>
    </row>
    <row r="924" spans="2:20">
      <c r="B924" s="17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47"/>
    </row>
    <row r="925" spans="2:20" ht="38.25">
      <c r="B925" s="17">
        <v>172</v>
      </c>
      <c r="C925" s="20">
        <v>106</v>
      </c>
      <c r="D925" s="20" t="s">
        <v>622</v>
      </c>
      <c r="E925" s="20" t="s">
        <v>676</v>
      </c>
      <c r="F925" s="20" t="s">
        <v>24</v>
      </c>
      <c r="G925" s="20">
        <v>1</v>
      </c>
      <c r="H925" s="20" t="s">
        <v>517</v>
      </c>
      <c r="I925" s="20">
        <v>16</v>
      </c>
      <c r="J925" s="20" t="s">
        <v>24</v>
      </c>
      <c r="K925" s="20" t="s">
        <v>622</v>
      </c>
      <c r="L925" s="20" t="s">
        <v>622</v>
      </c>
      <c r="M925" s="20" t="s">
        <v>142</v>
      </c>
      <c r="N925" s="20">
        <v>39</v>
      </c>
      <c r="O925" s="25">
        <v>31321</v>
      </c>
      <c r="P925" s="20" t="s">
        <v>677</v>
      </c>
      <c r="Q925" s="20">
        <v>1</v>
      </c>
      <c r="R925" s="20" t="s">
        <v>517</v>
      </c>
      <c r="S925" s="20">
        <v>16</v>
      </c>
      <c r="T925" s="48"/>
    </row>
    <row r="926" spans="2:20" ht="15.75" thickBot="1">
      <c r="B926" s="19"/>
      <c r="C926" s="22"/>
      <c r="D926" s="22"/>
      <c r="E926" s="16"/>
      <c r="F926" s="22"/>
      <c r="G926" s="22"/>
      <c r="H926" s="16"/>
      <c r="I926" s="22"/>
      <c r="J926" s="22"/>
      <c r="K926" s="22"/>
      <c r="L926" s="22"/>
      <c r="M926" s="22"/>
      <c r="N926" s="16"/>
      <c r="O926" s="22"/>
      <c r="P926" s="16"/>
      <c r="Q926" s="22"/>
      <c r="R926" s="16"/>
      <c r="S926" s="22"/>
      <c r="T926" s="49"/>
    </row>
    <row r="927" spans="2:20">
      <c r="B927" s="17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47"/>
    </row>
    <row r="928" spans="2:20" ht="38.25">
      <c r="B928" s="17">
        <v>173</v>
      </c>
      <c r="C928" s="20">
        <v>105</v>
      </c>
      <c r="D928" s="20" t="s">
        <v>622</v>
      </c>
      <c r="E928" s="20" t="s">
        <v>178</v>
      </c>
      <c r="F928" s="20" t="s">
        <v>24</v>
      </c>
      <c r="G928" s="20">
        <v>1</v>
      </c>
      <c r="H928" s="20" t="s">
        <v>557</v>
      </c>
      <c r="I928" s="20">
        <v>29</v>
      </c>
      <c r="J928" s="20" t="s">
        <v>24</v>
      </c>
      <c r="K928" s="20" t="s">
        <v>680</v>
      </c>
      <c r="L928" s="20" t="s">
        <v>161</v>
      </c>
      <c r="M928" s="20" t="s">
        <v>142</v>
      </c>
      <c r="N928" s="20">
        <v>29</v>
      </c>
      <c r="O928" s="25">
        <v>31321</v>
      </c>
      <c r="P928" s="20" t="s">
        <v>681</v>
      </c>
      <c r="Q928" s="20">
        <v>0.5</v>
      </c>
      <c r="R928" s="20" t="s">
        <v>557</v>
      </c>
      <c r="S928" s="20">
        <v>89</v>
      </c>
      <c r="T928" s="48"/>
    </row>
    <row r="929" spans="2:20">
      <c r="B929" s="18"/>
      <c r="C929" s="21"/>
      <c r="D929" s="21"/>
      <c r="E929" s="20" t="s">
        <v>157</v>
      </c>
      <c r="F929" s="21"/>
      <c r="G929" s="21"/>
      <c r="H929" s="20" t="s">
        <v>679</v>
      </c>
      <c r="I929" s="21"/>
      <c r="J929" s="21"/>
      <c r="K929" s="21"/>
      <c r="L929" s="21"/>
      <c r="M929" s="21"/>
      <c r="N929" s="21"/>
      <c r="O929" s="21"/>
      <c r="P929" s="20" t="s">
        <v>137</v>
      </c>
      <c r="Q929" s="21"/>
      <c r="R929" s="20" t="s">
        <v>679</v>
      </c>
      <c r="S929" s="21"/>
      <c r="T929" s="48"/>
    </row>
    <row r="930" spans="2:20" ht="25.5">
      <c r="B930" s="18"/>
      <c r="C930" s="21"/>
      <c r="D930" s="21"/>
      <c r="E930" s="20" t="s">
        <v>678</v>
      </c>
      <c r="F930" s="21"/>
      <c r="G930" s="21"/>
      <c r="H930" s="20"/>
      <c r="I930" s="21"/>
      <c r="J930" s="21"/>
      <c r="K930" s="21"/>
      <c r="L930" s="21"/>
      <c r="M930" s="21"/>
      <c r="N930" s="21"/>
      <c r="O930" s="21"/>
      <c r="P930" s="20"/>
      <c r="Q930" s="21"/>
      <c r="R930" s="20"/>
      <c r="S930" s="21"/>
      <c r="T930" s="48"/>
    </row>
    <row r="931" spans="2:20" ht="15.75" thickBot="1">
      <c r="B931" s="19"/>
      <c r="C931" s="22"/>
      <c r="D931" s="22"/>
      <c r="E931" s="16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49"/>
    </row>
    <row r="932" spans="2:20">
      <c r="B932" s="17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47"/>
    </row>
    <row r="933" spans="2:20" ht="25.5">
      <c r="B933" s="17">
        <v>174</v>
      </c>
      <c r="C933" s="20">
        <v>104</v>
      </c>
      <c r="D933" s="20" t="s">
        <v>622</v>
      </c>
      <c r="E933" s="20" t="s">
        <v>178</v>
      </c>
      <c r="F933" s="20" t="s">
        <v>24</v>
      </c>
      <c r="G933" s="20">
        <v>0.5</v>
      </c>
      <c r="H933" s="20" t="s">
        <v>138</v>
      </c>
      <c r="I933" s="20">
        <v>16</v>
      </c>
      <c r="J933" s="20" t="s">
        <v>24</v>
      </c>
      <c r="K933" s="20">
        <v>61</v>
      </c>
      <c r="L933" s="20" t="s">
        <v>141</v>
      </c>
      <c r="M933" s="20" t="s">
        <v>142</v>
      </c>
      <c r="N933" s="20">
        <v>4</v>
      </c>
      <c r="O933" s="25">
        <v>31321</v>
      </c>
      <c r="P933" s="20" t="s">
        <v>684</v>
      </c>
      <c r="Q933" s="20">
        <v>0.41</v>
      </c>
      <c r="R933" s="20" t="s">
        <v>138</v>
      </c>
      <c r="S933" s="20">
        <v>322.14</v>
      </c>
      <c r="T933" s="48"/>
    </row>
    <row r="934" spans="2:20">
      <c r="B934" s="18"/>
      <c r="C934" s="21"/>
      <c r="D934" s="21"/>
      <c r="E934" s="20" t="s">
        <v>157</v>
      </c>
      <c r="F934" s="21"/>
      <c r="G934" s="21"/>
      <c r="H934" s="20" t="s">
        <v>683</v>
      </c>
      <c r="I934" s="21"/>
      <c r="J934" s="21"/>
      <c r="K934" s="21"/>
      <c r="L934" s="21"/>
      <c r="M934" s="21"/>
      <c r="N934" s="21"/>
      <c r="O934" s="21"/>
      <c r="P934" s="20" t="s">
        <v>685</v>
      </c>
      <c r="Q934" s="21"/>
      <c r="R934" s="20" t="s">
        <v>683</v>
      </c>
      <c r="S934" s="21"/>
      <c r="T934" s="48"/>
    </row>
    <row r="935" spans="2:20" ht="51">
      <c r="B935" s="18"/>
      <c r="C935" s="21"/>
      <c r="D935" s="21"/>
      <c r="E935" s="20" t="s">
        <v>682</v>
      </c>
      <c r="F935" s="21"/>
      <c r="G935" s="21"/>
      <c r="H935" s="20"/>
      <c r="I935" s="21"/>
      <c r="J935" s="21"/>
      <c r="K935" s="21"/>
      <c r="L935" s="21"/>
      <c r="M935" s="21"/>
      <c r="N935" s="21"/>
      <c r="O935" s="21"/>
      <c r="P935" s="20"/>
      <c r="Q935" s="21"/>
      <c r="R935" s="20"/>
      <c r="S935" s="21"/>
      <c r="T935" s="48"/>
    </row>
    <row r="936" spans="2:20">
      <c r="B936" s="18"/>
      <c r="C936" s="21"/>
      <c r="D936" s="21"/>
      <c r="E936" s="20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0"/>
      <c r="Q936" s="21"/>
      <c r="R936" s="21"/>
      <c r="S936" s="21"/>
      <c r="T936" s="48"/>
    </row>
    <row r="937" spans="2:20">
      <c r="B937" s="18"/>
      <c r="C937" s="21"/>
      <c r="D937" s="21"/>
      <c r="E937" s="20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48"/>
    </row>
    <row r="938" spans="2:20" ht="15.75" thickBot="1">
      <c r="B938" s="19"/>
      <c r="C938" s="22"/>
      <c r="D938" s="22"/>
      <c r="E938" s="16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49"/>
    </row>
    <row r="939" spans="2:20">
      <c r="B939" s="27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47"/>
    </row>
    <row r="940" spans="2:20" ht="25.5">
      <c r="B940" s="17">
        <v>175</v>
      </c>
      <c r="C940" s="20">
        <v>86</v>
      </c>
      <c r="D940" s="20" t="s">
        <v>658</v>
      </c>
      <c r="E940" s="20" t="s">
        <v>686</v>
      </c>
      <c r="F940" s="20" t="s">
        <v>24</v>
      </c>
      <c r="G940" s="20">
        <v>0.33</v>
      </c>
      <c r="H940" s="20" t="s">
        <v>472</v>
      </c>
      <c r="I940" s="20">
        <v>5.1100000000000003</v>
      </c>
      <c r="J940" s="20" t="s">
        <v>24</v>
      </c>
      <c r="K940" s="20">
        <v>85</v>
      </c>
      <c r="L940" s="25">
        <v>34338</v>
      </c>
      <c r="M940" s="20" t="s">
        <v>142</v>
      </c>
      <c r="N940" s="20">
        <v>30</v>
      </c>
      <c r="O940" s="25">
        <v>31321</v>
      </c>
      <c r="P940" s="20" t="s">
        <v>687</v>
      </c>
      <c r="Q940" s="20">
        <v>0.41</v>
      </c>
      <c r="R940" s="20" t="s">
        <v>472</v>
      </c>
      <c r="S940" s="20">
        <v>16</v>
      </c>
      <c r="T940" s="48"/>
    </row>
    <row r="941" spans="2:20">
      <c r="B941" s="18"/>
      <c r="C941" s="21"/>
      <c r="D941" s="21"/>
      <c r="E941" s="21"/>
      <c r="F941" s="21"/>
      <c r="G941" s="21"/>
      <c r="H941" s="21"/>
      <c r="I941" s="21"/>
      <c r="J941" s="21"/>
      <c r="K941" s="20">
        <v>84</v>
      </c>
      <c r="L941" s="21"/>
      <c r="M941" s="21"/>
      <c r="N941" s="21"/>
      <c r="O941" s="20"/>
      <c r="P941" s="21"/>
      <c r="Q941" s="21"/>
      <c r="R941" s="21"/>
      <c r="S941" s="21"/>
      <c r="T941" s="48"/>
    </row>
    <row r="942" spans="2:20" ht="15.75" thickBot="1">
      <c r="B942" s="19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16"/>
      <c r="P942" s="22"/>
      <c r="Q942" s="22"/>
      <c r="R942" s="22"/>
      <c r="S942" s="22"/>
      <c r="T942" s="49"/>
    </row>
    <row r="943" spans="2:20">
      <c r="B943" s="27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44"/>
      <c r="R943" s="44"/>
      <c r="S943" s="44"/>
      <c r="T943" s="47"/>
    </row>
    <row r="944" spans="2:20" ht="51">
      <c r="B944" s="17">
        <v>176</v>
      </c>
      <c r="C944" s="20">
        <v>85</v>
      </c>
      <c r="D944" s="20" t="s">
        <v>658</v>
      </c>
      <c r="E944" s="20" t="s">
        <v>688</v>
      </c>
      <c r="F944" s="20" t="s">
        <v>24</v>
      </c>
      <c r="G944" s="20">
        <v>0.33</v>
      </c>
      <c r="H944" s="20" t="s">
        <v>472</v>
      </c>
      <c r="I944" s="20">
        <v>5.1100000000000003</v>
      </c>
      <c r="J944" s="20" t="s">
        <v>24</v>
      </c>
      <c r="K944" s="20">
        <v>85</v>
      </c>
      <c r="L944" s="20" t="s">
        <v>141</v>
      </c>
      <c r="M944" s="20" t="s">
        <v>142</v>
      </c>
      <c r="N944" s="20">
        <v>30</v>
      </c>
      <c r="O944" s="25">
        <v>31321</v>
      </c>
      <c r="P944" s="20" t="s">
        <v>689</v>
      </c>
      <c r="Q944" s="45"/>
      <c r="R944" s="45"/>
      <c r="S944" s="45"/>
      <c r="T944" s="48"/>
    </row>
    <row r="945" spans="2:20" ht="15.75" thickBot="1">
      <c r="B945" s="19"/>
      <c r="C945" s="22"/>
      <c r="D945" s="22"/>
      <c r="E945" s="16"/>
      <c r="F945" s="22"/>
      <c r="G945" s="22"/>
      <c r="H945" s="22"/>
      <c r="I945" s="22"/>
      <c r="J945" s="22"/>
      <c r="K945" s="16">
        <v>84</v>
      </c>
      <c r="L945" s="22"/>
      <c r="M945" s="22"/>
      <c r="N945" s="22"/>
      <c r="O945" s="22"/>
      <c r="P945" s="22"/>
      <c r="Q945" s="46"/>
      <c r="R945" s="46"/>
      <c r="S945" s="46"/>
      <c r="T945" s="49"/>
    </row>
    <row r="946" spans="2:20">
      <c r="B946" s="27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44"/>
      <c r="T946" s="47"/>
    </row>
    <row r="947" spans="2:20" ht="51">
      <c r="B947" s="17">
        <v>177</v>
      </c>
      <c r="C947" s="20" t="s">
        <v>469</v>
      </c>
      <c r="D947" s="20" t="s">
        <v>528</v>
      </c>
      <c r="E947" s="20" t="s">
        <v>690</v>
      </c>
      <c r="F947" s="20" t="s">
        <v>24</v>
      </c>
      <c r="G947" s="20">
        <v>0.08</v>
      </c>
      <c r="H947" s="20" t="s">
        <v>472</v>
      </c>
      <c r="I947" s="20">
        <v>16</v>
      </c>
      <c r="J947" s="20" t="s">
        <v>24</v>
      </c>
      <c r="K947" s="20" t="s">
        <v>622</v>
      </c>
      <c r="L947" s="20" t="s">
        <v>622</v>
      </c>
      <c r="M947" s="20" t="s">
        <v>622</v>
      </c>
      <c r="N947" s="20" t="s">
        <v>691</v>
      </c>
      <c r="O947" s="20" t="s">
        <v>622</v>
      </c>
      <c r="P947" s="20" t="s">
        <v>622</v>
      </c>
      <c r="Q947" s="20" t="s">
        <v>622</v>
      </c>
      <c r="R947" s="20" t="s">
        <v>691</v>
      </c>
      <c r="S947" s="45"/>
      <c r="T947" s="48"/>
    </row>
    <row r="948" spans="2:20" ht="15.75" thickBot="1">
      <c r="B948" s="19"/>
      <c r="C948" s="22"/>
      <c r="D948" s="16"/>
      <c r="E948" s="16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46"/>
      <c r="T948" s="49"/>
    </row>
    <row r="949" spans="2:20">
      <c r="B949" s="17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47"/>
    </row>
    <row r="950" spans="2:20" ht="38.25">
      <c r="B950" s="17">
        <v>178</v>
      </c>
      <c r="C950" s="20">
        <v>84</v>
      </c>
      <c r="D950" s="20" t="s">
        <v>528</v>
      </c>
      <c r="E950" s="20" t="s">
        <v>692</v>
      </c>
      <c r="F950" s="20" t="s">
        <v>24</v>
      </c>
      <c r="G950" s="20">
        <v>1</v>
      </c>
      <c r="H950" s="20" t="s">
        <v>693</v>
      </c>
      <c r="I950" s="20">
        <v>88.22</v>
      </c>
      <c r="J950" s="20" t="s">
        <v>24</v>
      </c>
      <c r="K950" s="20">
        <v>39</v>
      </c>
      <c r="L950" s="20" t="s">
        <v>694</v>
      </c>
      <c r="M950" s="20" t="s">
        <v>142</v>
      </c>
      <c r="N950" s="20">
        <v>61</v>
      </c>
      <c r="O950" s="25">
        <v>31321</v>
      </c>
      <c r="P950" s="20" t="s">
        <v>695</v>
      </c>
      <c r="Q950" s="20">
        <v>0.25</v>
      </c>
      <c r="R950" s="20" t="s">
        <v>696</v>
      </c>
      <c r="S950" s="20">
        <v>99</v>
      </c>
      <c r="T950" s="48"/>
    </row>
    <row r="951" spans="2:20">
      <c r="B951" s="18"/>
      <c r="C951" s="21"/>
      <c r="D951" s="21"/>
      <c r="E951" s="20"/>
      <c r="F951" s="21"/>
      <c r="G951" s="21"/>
      <c r="H951" s="21"/>
      <c r="I951" s="21"/>
      <c r="J951" s="21"/>
      <c r="K951" s="21"/>
      <c r="L951" s="21"/>
      <c r="M951" s="21"/>
      <c r="N951" s="20">
        <v>64</v>
      </c>
      <c r="O951" s="21"/>
      <c r="P951" s="20"/>
      <c r="Q951" s="20">
        <v>1</v>
      </c>
      <c r="R951" s="20" t="s">
        <v>697</v>
      </c>
      <c r="S951" s="20">
        <v>21</v>
      </c>
      <c r="T951" s="48"/>
    </row>
    <row r="952" spans="2:20" ht="25.5">
      <c r="B952" s="18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0" t="s">
        <v>137</v>
      </c>
      <c r="S952" s="21"/>
      <c r="T952" s="48"/>
    </row>
    <row r="953" spans="2:20" ht="15.75" thickBot="1">
      <c r="B953" s="19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16"/>
      <c r="S953" s="22"/>
      <c r="T953" s="49"/>
    </row>
    <row r="954" spans="2:20">
      <c r="B954" s="27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47"/>
    </row>
    <row r="955" spans="2:20" ht="38.25">
      <c r="B955" s="17">
        <v>179</v>
      </c>
      <c r="C955" s="20">
        <v>83</v>
      </c>
      <c r="D955" s="20" t="s">
        <v>698</v>
      </c>
      <c r="E955" s="20" t="s">
        <v>699</v>
      </c>
      <c r="F955" s="20" t="s">
        <v>24</v>
      </c>
      <c r="G955" s="20">
        <v>0.17</v>
      </c>
      <c r="H955" s="20" t="s">
        <v>700</v>
      </c>
      <c r="I955" s="20">
        <v>11</v>
      </c>
      <c r="J955" s="20" t="s">
        <v>621</v>
      </c>
      <c r="K955" s="20" t="s">
        <v>621</v>
      </c>
      <c r="L955" s="20" t="s">
        <v>621</v>
      </c>
      <c r="M955" s="20" t="s">
        <v>142</v>
      </c>
      <c r="N955" s="20">
        <v>31</v>
      </c>
      <c r="O955" s="25">
        <v>31321</v>
      </c>
      <c r="P955" s="20" t="s">
        <v>701</v>
      </c>
      <c r="Q955" s="20">
        <v>1</v>
      </c>
      <c r="R955" s="20" t="s">
        <v>702</v>
      </c>
      <c r="S955" s="20">
        <v>11</v>
      </c>
      <c r="T955" s="48"/>
    </row>
    <row r="956" spans="2:20">
      <c r="B956" s="18"/>
      <c r="C956" s="20"/>
      <c r="D956" s="21"/>
      <c r="E956" s="20"/>
      <c r="F956" s="21"/>
      <c r="G956" s="21"/>
      <c r="H956" s="20" t="s">
        <v>177</v>
      </c>
      <c r="I956" s="20">
        <v>12.2</v>
      </c>
      <c r="J956" s="21"/>
      <c r="K956" s="21"/>
      <c r="L956" s="21"/>
      <c r="M956" s="21"/>
      <c r="N956" s="21"/>
      <c r="O956" s="21"/>
      <c r="P956" s="20"/>
      <c r="Q956" s="21"/>
      <c r="R956" s="21"/>
      <c r="S956" s="21"/>
      <c r="T956" s="48"/>
    </row>
    <row r="957" spans="2:20">
      <c r="B957" s="18"/>
      <c r="C957" s="20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48"/>
    </row>
    <row r="958" spans="2:20" ht="15.75" thickBot="1">
      <c r="B958" s="19"/>
      <c r="C958" s="16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49"/>
    </row>
    <row r="959" spans="2:20">
      <c r="B959" s="17"/>
      <c r="C959" s="20"/>
      <c r="D959" s="20"/>
      <c r="E959" s="20"/>
      <c r="F959" s="20"/>
      <c r="G959" s="20"/>
      <c r="H959" s="20"/>
      <c r="I959" s="20"/>
      <c r="J959" s="20"/>
      <c r="K959" s="20"/>
      <c r="L959" s="44"/>
      <c r="M959" s="20"/>
      <c r="N959" s="20"/>
      <c r="O959" s="20"/>
      <c r="P959" s="20"/>
      <c r="Q959" s="20"/>
      <c r="R959" s="20"/>
      <c r="S959" s="20"/>
      <c r="T959" s="47"/>
    </row>
    <row r="960" spans="2:20" ht="51">
      <c r="B960" s="17">
        <v>180</v>
      </c>
      <c r="C960" s="20" t="s">
        <v>667</v>
      </c>
      <c r="D960" s="20" t="s">
        <v>698</v>
      </c>
      <c r="E960" s="20" t="s">
        <v>703</v>
      </c>
      <c r="F960" s="20" t="s">
        <v>24</v>
      </c>
      <c r="G960" s="20" t="s">
        <v>704</v>
      </c>
      <c r="H960" s="20" t="s">
        <v>705</v>
      </c>
      <c r="I960" s="20">
        <v>6.17</v>
      </c>
      <c r="J960" s="20" t="s">
        <v>24</v>
      </c>
      <c r="K960" s="20">
        <v>8</v>
      </c>
      <c r="L960" s="45"/>
      <c r="M960" s="20" t="s">
        <v>142</v>
      </c>
      <c r="N960" s="20">
        <v>9</v>
      </c>
      <c r="O960" s="25">
        <v>31321</v>
      </c>
      <c r="P960" s="20" t="s">
        <v>706</v>
      </c>
      <c r="Q960" s="20">
        <v>1</v>
      </c>
      <c r="R960" s="20" t="s">
        <v>163</v>
      </c>
      <c r="S960" s="20">
        <v>22</v>
      </c>
      <c r="T960" s="48"/>
    </row>
    <row r="961" spans="2:20">
      <c r="B961" s="18"/>
      <c r="C961" s="20"/>
      <c r="D961" s="21"/>
      <c r="E961" s="20"/>
      <c r="F961" s="21"/>
      <c r="G961" s="21"/>
      <c r="H961" s="20" t="s">
        <v>177</v>
      </c>
      <c r="I961" s="21"/>
      <c r="J961" s="21"/>
      <c r="K961" s="21"/>
      <c r="L961" s="45"/>
      <c r="M961" s="21"/>
      <c r="N961" s="21"/>
      <c r="O961" s="21"/>
      <c r="P961" s="21"/>
      <c r="Q961" s="21"/>
      <c r="R961" s="21"/>
      <c r="S961" s="21"/>
      <c r="T961" s="48"/>
    </row>
    <row r="962" spans="2:20">
      <c r="B962" s="18"/>
      <c r="C962" s="20"/>
      <c r="D962" s="21"/>
      <c r="E962" s="21"/>
      <c r="F962" s="21"/>
      <c r="G962" s="21"/>
      <c r="H962" s="21"/>
      <c r="I962" s="21"/>
      <c r="J962" s="21"/>
      <c r="K962" s="21"/>
      <c r="L962" s="45"/>
      <c r="M962" s="21"/>
      <c r="N962" s="21"/>
      <c r="O962" s="21"/>
      <c r="P962" s="21"/>
      <c r="Q962" s="21"/>
      <c r="R962" s="21"/>
      <c r="S962" s="21"/>
      <c r="T962" s="48"/>
    </row>
    <row r="963" spans="2:20" ht="15.75" thickBot="1">
      <c r="B963" s="19"/>
      <c r="C963" s="16"/>
      <c r="D963" s="22"/>
      <c r="E963" s="22"/>
      <c r="F963" s="22"/>
      <c r="G963" s="22"/>
      <c r="H963" s="22"/>
      <c r="I963" s="22"/>
      <c r="J963" s="22"/>
      <c r="K963" s="22"/>
      <c r="L963" s="46"/>
      <c r="M963" s="22"/>
      <c r="N963" s="22"/>
      <c r="O963" s="22"/>
      <c r="P963" s="22"/>
      <c r="Q963" s="22"/>
      <c r="R963" s="22"/>
      <c r="S963" s="22"/>
      <c r="T963" s="49"/>
    </row>
    <row r="964" spans="2:20">
      <c r="B964" s="17"/>
      <c r="C964" s="20"/>
      <c r="D964" s="20"/>
      <c r="E964" s="20"/>
      <c r="F964" s="20"/>
      <c r="G964" s="20"/>
      <c r="H964" s="20"/>
      <c r="I964" s="20"/>
      <c r="J964" s="20"/>
      <c r="K964" s="20"/>
      <c r="L964" s="44"/>
      <c r="M964" s="44"/>
      <c r="N964" s="44"/>
      <c r="O964" s="44"/>
      <c r="P964" s="44"/>
      <c r="Q964" s="44"/>
      <c r="R964" s="44"/>
      <c r="S964" s="44"/>
      <c r="T964" s="23"/>
    </row>
    <row r="965" spans="2:20" ht="54">
      <c r="B965" s="17">
        <v>181</v>
      </c>
      <c r="C965" s="20">
        <v>82</v>
      </c>
      <c r="D965" s="20" t="s">
        <v>698</v>
      </c>
      <c r="E965" s="20" t="s">
        <v>707</v>
      </c>
      <c r="F965" s="20" t="s">
        <v>24</v>
      </c>
      <c r="G965" s="20" t="s">
        <v>704</v>
      </c>
      <c r="H965" s="20" t="s">
        <v>708</v>
      </c>
      <c r="I965" s="20">
        <v>6.17</v>
      </c>
      <c r="J965" s="20" t="s">
        <v>24</v>
      </c>
      <c r="K965" s="20">
        <v>8</v>
      </c>
      <c r="L965" s="45"/>
      <c r="M965" s="45"/>
      <c r="N965" s="45"/>
      <c r="O965" s="45"/>
      <c r="P965" s="45"/>
      <c r="Q965" s="45"/>
      <c r="R965" s="45"/>
      <c r="S965" s="45"/>
      <c r="T965" s="23" t="s">
        <v>709</v>
      </c>
    </row>
    <row r="966" spans="2:20" ht="27">
      <c r="B966" s="18"/>
      <c r="C966" s="20"/>
      <c r="D966" s="20"/>
      <c r="E966" s="21"/>
      <c r="F966" s="21"/>
      <c r="G966" s="21"/>
      <c r="H966" s="20" t="s">
        <v>137</v>
      </c>
      <c r="I966" s="21"/>
      <c r="J966" s="21"/>
      <c r="K966" s="21"/>
      <c r="L966" s="45"/>
      <c r="M966" s="45"/>
      <c r="N966" s="45"/>
      <c r="O966" s="45"/>
      <c r="P966" s="45"/>
      <c r="Q966" s="45"/>
      <c r="R966" s="45"/>
      <c r="S966" s="45"/>
      <c r="T966" s="23" t="s">
        <v>669</v>
      </c>
    </row>
    <row r="967" spans="2:20">
      <c r="B967" s="18"/>
      <c r="C967" s="20"/>
      <c r="D967" s="21"/>
      <c r="E967" s="21"/>
      <c r="F967" s="21"/>
      <c r="G967" s="21"/>
      <c r="H967" s="20"/>
      <c r="I967" s="21"/>
      <c r="J967" s="21"/>
      <c r="K967" s="21"/>
      <c r="L967" s="45"/>
      <c r="M967" s="45"/>
      <c r="N967" s="45"/>
      <c r="O967" s="45"/>
      <c r="P967" s="45"/>
      <c r="Q967" s="45"/>
      <c r="R967" s="45"/>
      <c r="S967" s="45"/>
      <c r="T967" s="23"/>
    </row>
    <row r="968" spans="2:20" ht="15.75" thickBot="1">
      <c r="B968" s="19"/>
      <c r="C968" s="16"/>
      <c r="D968" s="22"/>
      <c r="E968" s="22"/>
      <c r="F968" s="22"/>
      <c r="G968" s="22"/>
      <c r="H968" s="22"/>
      <c r="I968" s="22"/>
      <c r="J968" s="22"/>
      <c r="K968" s="22"/>
      <c r="L968" s="46"/>
      <c r="M968" s="46"/>
      <c r="N968" s="46"/>
      <c r="O968" s="46"/>
      <c r="P968" s="46"/>
      <c r="Q968" s="46"/>
      <c r="R968" s="46"/>
      <c r="S968" s="46"/>
      <c r="T968" s="22"/>
    </row>
    <row r="969" spans="2:20">
      <c r="B969" s="17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47"/>
    </row>
    <row r="970" spans="2:20" ht="38.25">
      <c r="B970" s="17">
        <v>182</v>
      </c>
      <c r="C970" s="20" t="s">
        <v>680</v>
      </c>
      <c r="D970" s="20" t="s">
        <v>698</v>
      </c>
      <c r="E970" s="20" t="s">
        <v>710</v>
      </c>
      <c r="F970" s="20" t="s">
        <v>24</v>
      </c>
      <c r="G970" s="20">
        <v>1</v>
      </c>
      <c r="H970" s="20" t="s">
        <v>708</v>
      </c>
      <c r="I970" s="20">
        <v>29</v>
      </c>
      <c r="J970" s="20" t="s">
        <v>621</v>
      </c>
      <c r="K970" s="20" t="s">
        <v>621</v>
      </c>
      <c r="L970" s="20" t="s">
        <v>621</v>
      </c>
      <c r="M970" s="20" t="s">
        <v>142</v>
      </c>
      <c r="N970" s="20">
        <v>29</v>
      </c>
      <c r="O970" s="25">
        <v>31321</v>
      </c>
      <c r="P970" s="20" t="s">
        <v>711</v>
      </c>
      <c r="Q970" s="20">
        <v>0.42</v>
      </c>
      <c r="R970" s="20" t="s">
        <v>712</v>
      </c>
      <c r="S970" s="20">
        <v>28</v>
      </c>
      <c r="T970" s="48"/>
    </row>
    <row r="971" spans="2:20" ht="25.5">
      <c r="B971" s="18"/>
      <c r="C971" s="20"/>
      <c r="D971" s="21"/>
      <c r="E971" s="21"/>
      <c r="F971" s="21"/>
      <c r="G971" s="21"/>
      <c r="H971" s="20" t="s">
        <v>137</v>
      </c>
      <c r="I971" s="21"/>
      <c r="J971" s="21"/>
      <c r="K971" s="21"/>
      <c r="L971" s="21"/>
      <c r="M971" s="21"/>
      <c r="N971" s="21"/>
      <c r="O971" s="21"/>
      <c r="P971" s="20"/>
      <c r="Q971" s="21"/>
      <c r="R971" s="20" t="s">
        <v>137</v>
      </c>
      <c r="S971" s="21"/>
      <c r="T971" s="48"/>
    </row>
    <row r="972" spans="2:20">
      <c r="B972" s="18"/>
      <c r="C972" s="20"/>
      <c r="D972" s="21"/>
      <c r="E972" s="21"/>
      <c r="F972" s="21"/>
      <c r="G972" s="21"/>
      <c r="H972" s="20"/>
      <c r="I972" s="21"/>
      <c r="J972" s="21"/>
      <c r="K972" s="21"/>
      <c r="L972" s="21"/>
      <c r="M972" s="21"/>
      <c r="N972" s="21"/>
      <c r="O972" s="21"/>
      <c r="P972" s="21"/>
      <c r="Q972" s="21"/>
      <c r="R972" s="20"/>
      <c r="S972" s="21"/>
      <c r="T972" s="48"/>
    </row>
    <row r="973" spans="2:20">
      <c r="B973" s="18"/>
      <c r="C973" s="20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48"/>
    </row>
    <row r="974" spans="2:20">
      <c r="B974" s="18"/>
      <c r="C974" s="20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48"/>
    </row>
    <row r="975" spans="2:20" ht="15.75" thickBot="1">
      <c r="B975" s="19"/>
      <c r="C975" s="16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49"/>
    </row>
    <row r="976" spans="2:20">
      <c r="B976" s="17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47"/>
    </row>
    <row r="977" spans="2:20" ht="51">
      <c r="B977" s="17">
        <v>183</v>
      </c>
      <c r="C977" s="20">
        <v>81</v>
      </c>
      <c r="D977" s="20" t="s">
        <v>713</v>
      </c>
      <c r="E977" s="20" t="s">
        <v>714</v>
      </c>
      <c r="F977" s="20" t="s">
        <v>24</v>
      </c>
      <c r="G977" s="20">
        <v>1</v>
      </c>
      <c r="H977" s="20" t="s">
        <v>332</v>
      </c>
      <c r="I977" s="20">
        <v>15.32</v>
      </c>
      <c r="J977" s="20" t="s">
        <v>621</v>
      </c>
      <c r="K977" s="20" t="s">
        <v>621</v>
      </c>
      <c r="L977" s="20" t="s">
        <v>621</v>
      </c>
      <c r="M977" s="20" t="s">
        <v>142</v>
      </c>
      <c r="N977" s="20">
        <v>37</v>
      </c>
      <c r="O977" s="25">
        <v>31321</v>
      </c>
      <c r="P977" s="20" t="s">
        <v>715</v>
      </c>
      <c r="Q977" s="20">
        <v>0.25</v>
      </c>
      <c r="R977" s="20" t="s">
        <v>574</v>
      </c>
      <c r="S977" s="20">
        <v>99.14</v>
      </c>
      <c r="T977" s="48"/>
    </row>
    <row r="978" spans="2:20" ht="25.5">
      <c r="B978" s="18"/>
      <c r="C978" s="20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0"/>
      <c r="Q978" s="21"/>
      <c r="R978" s="20" t="s">
        <v>137</v>
      </c>
      <c r="S978" s="21"/>
      <c r="T978" s="48"/>
    </row>
    <row r="979" spans="2:20">
      <c r="B979" s="18"/>
      <c r="C979" s="20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0"/>
      <c r="S979" s="21"/>
      <c r="T979" s="48"/>
    </row>
    <row r="980" spans="2:20" ht="15.75" thickBot="1">
      <c r="B980" s="19"/>
      <c r="C980" s="16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49"/>
    </row>
    <row r="981" spans="2:20">
      <c r="B981" s="27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47"/>
    </row>
    <row r="982" spans="2:20" ht="63.75">
      <c r="B982" s="17">
        <v>184</v>
      </c>
      <c r="C982" s="20">
        <v>80</v>
      </c>
      <c r="D982" s="20" t="s">
        <v>713</v>
      </c>
      <c r="E982" s="20" t="s">
        <v>716</v>
      </c>
      <c r="F982" s="20" t="s">
        <v>24</v>
      </c>
      <c r="G982" s="20" t="s">
        <v>717</v>
      </c>
      <c r="H982" s="20" t="s">
        <v>321</v>
      </c>
      <c r="I982" s="20">
        <v>38.31</v>
      </c>
      <c r="J982" s="20" t="s">
        <v>24</v>
      </c>
      <c r="K982" s="20">
        <v>76</v>
      </c>
      <c r="L982" s="20" t="s">
        <v>622</v>
      </c>
      <c r="M982" s="20" t="s">
        <v>142</v>
      </c>
      <c r="N982" s="20">
        <v>11</v>
      </c>
      <c r="O982" s="25">
        <v>31321</v>
      </c>
      <c r="P982" s="20" t="s">
        <v>718</v>
      </c>
      <c r="Q982" s="20">
        <f>-33.1/2</f>
        <v>-16.55</v>
      </c>
      <c r="R982" s="20" t="s">
        <v>321</v>
      </c>
      <c r="S982" s="20">
        <v>38.31</v>
      </c>
      <c r="T982" s="48"/>
    </row>
    <row r="983" spans="2:20">
      <c r="B983" s="18"/>
      <c r="C983" s="21"/>
      <c r="D983" s="21"/>
      <c r="E983" s="20"/>
      <c r="F983" s="21"/>
      <c r="G983" s="21"/>
      <c r="H983" s="20" t="s">
        <v>137</v>
      </c>
      <c r="I983" s="21"/>
      <c r="J983" s="21"/>
      <c r="K983" s="20">
        <v>78</v>
      </c>
      <c r="L983" s="21"/>
      <c r="M983" s="21"/>
      <c r="N983" s="21"/>
      <c r="O983" s="21"/>
      <c r="P983" s="20"/>
      <c r="Q983" s="21"/>
      <c r="R983" s="21"/>
      <c r="S983" s="21"/>
      <c r="T983" s="48"/>
    </row>
    <row r="984" spans="2:20" ht="15.75" thickBot="1">
      <c r="B984" s="19"/>
      <c r="C984" s="22"/>
      <c r="D984" s="22"/>
      <c r="E984" s="22"/>
      <c r="F984" s="22"/>
      <c r="G984" s="22"/>
      <c r="H984" s="16"/>
      <c r="I984" s="22"/>
      <c r="J984" s="22"/>
      <c r="K984" s="16">
        <v>79</v>
      </c>
      <c r="L984" s="22"/>
      <c r="M984" s="22"/>
      <c r="N984" s="22"/>
      <c r="O984" s="22"/>
      <c r="P984" s="22"/>
      <c r="Q984" s="22"/>
      <c r="R984" s="22"/>
      <c r="S984" s="22"/>
      <c r="T984" s="49"/>
    </row>
    <row r="985" spans="2:20">
      <c r="B985" s="17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44"/>
      <c r="R985" s="44"/>
      <c r="S985" s="44"/>
      <c r="T985" s="47"/>
    </row>
    <row r="986" spans="2:20" ht="38.25">
      <c r="B986" s="17">
        <v>185</v>
      </c>
      <c r="C986" s="20">
        <v>79</v>
      </c>
      <c r="D986" s="20" t="s">
        <v>713</v>
      </c>
      <c r="E986" s="20" t="s">
        <v>719</v>
      </c>
      <c r="F986" s="20" t="s">
        <v>24</v>
      </c>
      <c r="G986" s="20" t="s">
        <v>720</v>
      </c>
      <c r="H986" s="20" t="s">
        <v>321</v>
      </c>
      <c r="I986" s="20">
        <v>38.31</v>
      </c>
      <c r="J986" s="20" t="s">
        <v>24</v>
      </c>
      <c r="K986" s="20">
        <v>76</v>
      </c>
      <c r="L986" s="20" t="s">
        <v>622</v>
      </c>
      <c r="M986" s="20" t="s">
        <v>142</v>
      </c>
      <c r="N986" s="20">
        <v>11</v>
      </c>
      <c r="O986" s="25">
        <v>31321</v>
      </c>
      <c r="P986" s="20" t="s">
        <v>721</v>
      </c>
      <c r="Q986" s="45"/>
      <c r="R986" s="45"/>
      <c r="S986" s="45"/>
      <c r="T986" s="48"/>
    </row>
    <row r="987" spans="2:20">
      <c r="B987" s="18"/>
      <c r="C987" s="21"/>
      <c r="D987" s="21"/>
      <c r="E987" s="20" t="s">
        <v>137</v>
      </c>
      <c r="F987" s="21"/>
      <c r="G987" s="21"/>
      <c r="H987" s="20" t="s">
        <v>137</v>
      </c>
      <c r="I987" s="21"/>
      <c r="J987" s="21"/>
      <c r="K987" s="20">
        <v>78</v>
      </c>
      <c r="L987" s="21"/>
      <c r="M987" s="21"/>
      <c r="N987" s="21"/>
      <c r="O987" s="21"/>
      <c r="P987" s="21"/>
      <c r="Q987" s="45"/>
      <c r="R987" s="45"/>
      <c r="S987" s="45"/>
      <c r="T987" s="48"/>
    </row>
    <row r="988" spans="2:20">
      <c r="B988" s="18"/>
      <c r="C988" s="21"/>
      <c r="D988" s="21"/>
      <c r="E988" s="20"/>
      <c r="F988" s="21"/>
      <c r="G988" s="21"/>
      <c r="H988" s="20"/>
      <c r="I988" s="21"/>
      <c r="J988" s="21"/>
      <c r="K988" s="20">
        <v>79</v>
      </c>
      <c r="L988" s="21"/>
      <c r="M988" s="21"/>
      <c r="N988" s="21"/>
      <c r="O988" s="21"/>
      <c r="P988" s="21"/>
      <c r="Q988" s="45"/>
      <c r="R988" s="45"/>
      <c r="S988" s="45"/>
      <c r="T988" s="48"/>
    </row>
    <row r="989" spans="2:20" ht="15.75" thickBot="1">
      <c r="B989" s="19"/>
      <c r="C989" s="22"/>
      <c r="D989" s="22"/>
      <c r="E989" s="22"/>
      <c r="F989" s="22"/>
      <c r="G989" s="22"/>
      <c r="H989" s="22"/>
      <c r="I989" s="22"/>
      <c r="J989" s="22"/>
      <c r="K989" s="16"/>
      <c r="L989" s="22"/>
      <c r="M989" s="22"/>
      <c r="N989" s="22"/>
      <c r="O989" s="22"/>
      <c r="P989" s="22"/>
      <c r="Q989" s="46"/>
      <c r="R989" s="46"/>
      <c r="S989" s="46"/>
      <c r="T989" s="49"/>
    </row>
    <row r="990" spans="2:20">
      <c r="B990" s="17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44"/>
      <c r="R990" s="44"/>
      <c r="S990" s="44"/>
      <c r="T990" s="47"/>
    </row>
    <row r="991" spans="2:20" ht="38.25">
      <c r="B991" s="17">
        <v>186</v>
      </c>
      <c r="C991" s="20">
        <v>78</v>
      </c>
      <c r="D991" s="20" t="s">
        <v>713</v>
      </c>
      <c r="E991" s="20" t="s">
        <v>719</v>
      </c>
      <c r="F991" s="20" t="s">
        <v>24</v>
      </c>
      <c r="G991" s="20" t="s">
        <v>722</v>
      </c>
      <c r="H991" s="20" t="s">
        <v>321</v>
      </c>
      <c r="I991" s="20">
        <v>38.31</v>
      </c>
      <c r="J991" s="20" t="s">
        <v>24</v>
      </c>
      <c r="K991" s="20">
        <v>76</v>
      </c>
      <c r="L991" s="20" t="s">
        <v>622</v>
      </c>
      <c r="M991" s="20" t="s">
        <v>142</v>
      </c>
      <c r="N991" s="20">
        <v>11</v>
      </c>
      <c r="O991" s="25">
        <v>31321</v>
      </c>
      <c r="P991" s="20" t="s">
        <v>721</v>
      </c>
      <c r="Q991" s="45"/>
      <c r="R991" s="45"/>
      <c r="S991" s="45"/>
      <c r="T991" s="48"/>
    </row>
    <row r="992" spans="2:20">
      <c r="B992" s="18"/>
      <c r="C992" s="21"/>
      <c r="D992" s="21"/>
      <c r="E992" s="20" t="s">
        <v>137</v>
      </c>
      <c r="F992" s="21"/>
      <c r="G992" s="21"/>
      <c r="H992" s="20" t="s">
        <v>137</v>
      </c>
      <c r="I992" s="21"/>
      <c r="J992" s="21"/>
      <c r="K992" s="20">
        <v>78</v>
      </c>
      <c r="L992" s="21"/>
      <c r="M992" s="21"/>
      <c r="N992" s="21"/>
      <c r="O992" s="21"/>
      <c r="P992" s="21"/>
      <c r="Q992" s="45"/>
      <c r="R992" s="45"/>
      <c r="S992" s="45"/>
      <c r="T992" s="48"/>
    </row>
    <row r="993" spans="2:20">
      <c r="B993" s="18"/>
      <c r="C993" s="21"/>
      <c r="D993" s="21"/>
      <c r="E993" s="20"/>
      <c r="F993" s="21"/>
      <c r="G993" s="21"/>
      <c r="H993" s="20"/>
      <c r="I993" s="21"/>
      <c r="J993" s="21"/>
      <c r="K993" s="20">
        <v>79</v>
      </c>
      <c r="L993" s="21"/>
      <c r="M993" s="21"/>
      <c r="N993" s="21"/>
      <c r="O993" s="21"/>
      <c r="P993" s="21"/>
      <c r="Q993" s="45"/>
      <c r="R993" s="45"/>
      <c r="S993" s="45"/>
      <c r="T993" s="48"/>
    </row>
    <row r="994" spans="2:20" ht="15.75" thickBot="1">
      <c r="B994" s="19"/>
      <c r="C994" s="22"/>
      <c r="D994" s="22"/>
      <c r="E994" s="16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46"/>
      <c r="R994" s="46"/>
      <c r="S994" s="46"/>
      <c r="T994" s="49"/>
    </row>
    <row r="995" spans="2:20">
      <c r="B995" s="17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44"/>
      <c r="R995" s="44"/>
      <c r="S995" s="44"/>
      <c r="T995" s="47"/>
    </row>
    <row r="996" spans="2:20" ht="38.25">
      <c r="B996" s="17">
        <v>187</v>
      </c>
      <c r="C996" s="20">
        <v>77</v>
      </c>
      <c r="D996" s="20" t="s">
        <v>713</v>
      </c>
      <c r="E996" s="20" t="s">
        <v>723</v>
      </c>
      <c r="F996" s="20" t="s">
        <v>24</v>
      </c>
      <c r="G996" s="20">
        <v>0.01</v>
      </c>
      <c r="H996" s="20" t="s">
        <v>321</v>
      </c>
      <c r="I996" s="20">
        <v>38.31</v>
      </c>
      <c r="J996" s="20" t="s">
        <v>622</v>
      </c>
      <c r="K996" s="20" t="s">
        <v>622</v>
      </c>
      <c r="L996" s="20" t="s">
        <v>622</v>
      </c>
      <c r="M996" s="20" t="s">
        <v>142</v>
      </c>
      <c r="N996" s="20">
        <v>11</v>
      </c>
      <c r="O996" s="25">
        <v>31321</v>
      </c>
      <c r="P996" s="20" t="s">
        <v>721</v>
      </c>
      <c r="Q996" s="45"/>
      <c r="R996" s="45"/>
      <c r="S996" s="45"/>
      <c r="T996" s="48"/>
    </row>
    <row r="997" spans="2:20">
      <c r="B997" s="18"/>
      <c r="C997" s="21"/>
      <c r="D997" s="21"/>
      <c r="E997" s="20" t="s">
        <v>137</v>
      </c>
      <c r="F997" s="21"/>
      <c r="G997" s="21"/>
      <c r="H997" s="20" t="s">
        <v>137</v>
      </c>
      <c r="I997" s="21"/>
      <c r="J997" s="21"/>
      <c r="K997" s="21"/>
      <c r="L997" s="21"/>
      <c r="M997" s="21"/>
      <c r="N997" s="21"/>
      <c r="O997" s="21"/>
      <c r="P997" s="21"/>
      <c r="Q997" s="45"/>
      <c r="R997" s="45"/>
      <c r="S997" s="45"/>
      <c r="T997" s="48"/>
    </row>
    <row r="998" spans="2:20" ht="15.75" thickBot="1">
      <c r="B998" s="19"/>
      <c r="C998" s="22"/>
      <c r="D998" s="22"/>
      <c r="E998" s="16"/>
      <c r="F998" s="22"/>
      <c r="G998" s="22"/>
      <c r="H998" s="16"/>
      <c r="I998" s="22"/>
      <c r="J998" s="22"/>
      <c r="K998" s="22"/>
      <c r="L998" s="22"/>
      <c r="M998" s="22"/>
      <c r="N998" s="22"/>
      <c r="O998" s="22"/>
      <c r="P998" s="22"/>
      <c r="Q998" s="46"/>
      <c r="R998" s="46"/>
      <c r="S998" s="46"/>
      <c r="T998" s="49"/>
    </row>
    <row r="999" spans="2:20">
      <c r="B999" s="17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44"/>
      <c r="R999" s="44"/>
      <c r="S999" s="44"/>
      <c r="T999" s="47"/>
    </row>
    <row r="1000" spans="2:20" ht="51">
      <c r="B1000" s="17">
        <v>188</v>
      </c>
      <c r="C1000" s="20">
        <v>76</v>
      </c>
      <c r="D1000" s="20" t="s">
        <v>713</v>
      </c>
      <c r="E1000" s="20" t="s">
        <v>724</v>
      </c>
      <c r="F1000" s="20" t="s">
        <v>24</v>
      </c>
      <c r="G1000" s="20" t="s">
        <v>725</v>
      </c>
      <c r="H1000" s="20" t="s">
        <v>321</v>
      </c>
      <c r="I1000" s="20">
        <v>38.31</v>
      </c>
      <c r="J1000" s="20" t="s">
        <v>622</v>
      </c>
      <c r="K1000" s="20" t="s">
        <v>622</v>
      </c>
      <c r="L1000" s="20" t="s">
        <v>622</v>
      </c>
      <c r="M1000" s="20" t="s">
        <v>142</v>
      </c>
      <c r="N1000" s="20">
        <v>11</v>
      </c>
      <c r="O1000" s="25">
        <v>31321</v>
      </c>
      <c r="P1000" s="20" t="s">
        <v>721</v>
      </c>
      <c r="Q1000" s="45"/>
      <c r="R1000" s="45"/>
      <c r="S1000" s="45"/>
      <c r="T1000" s="48"/>
    </row>
    <row r="1001" spans="2:20">
      <c r="B1001" s="18"/>
      <c r="C1001" s="21"/>
      <c r="D1001" s="21"/>
      <c r="E1001" s="20"/>
      <c r="F1001" s="21"/>
      <c r="G1001" s="21"/>
      <c r="H1001" s="20" t="s">
        <v>137</v>
      </c>
      <c r="I1001" s="21"/>
      <c r="J1001" s="21"/>
      <c r="K1001" s="21"/>
      <c r="L1001" s="21"/>
      <c r="M1001" s="21"/>
      <c r="N1001" s="21"/>
      <c r="O1001" s="21"/>
      <c r="P1001" s="21"/>
      <c r="Q1001" s="45"/>
      <c r="R1001" s="45"/>
      <c r="S1001" s="45"/>
      <c r="T1001" s="48"/>
    </row>
    <row r="1002" spans="2:20" ht="15.75" thickBot="1">
      <c r="B1002" s="19"/>
      <c r="C1002" s="22"/>
      <c r="D1002" s="22"/>
      <c r="E1002" s="22"/>
      <c r="F1002" s="22"/>
      <c r="G1002" s="22"/>
      <c r="H1002" s="16"/>
      <c r="I1002" s="22"/>
      <c r="J1002" s="22"/>
      <c r="K1002" s="22"/>
      <c r="L1002" s="22"/>
      <c r="M1002" s="22"/>
      <c r="N1002" s="22"/>
      <c r="O1002" s="22"/>
      <c r="P1002" s="22"/>
      <c r="Q1002" s="46"/>
      <c r="R1002" s="46"/>
      <c r="S1002" s="46"/>
      <c r="T1002" s="49"/>
    </row>
    <row r="1003" spans="2:20">
      <c r="B1003" s="27"/>
      <c r="C1003" s="28"/>
      <c r="D1003" s="28"/>
      <c r="E1003" s="28"/>
      <c r="F1003" s="28"/>
      <c r="G1003" s="28"/>
      <c r="H1003" s="28"/>
      <c r="I1003" s="28"/>
      <c r="J1003" s="28"/>
      <c r="K1003" s="28"/>
      <c r="L1003" s="28"/>
      <c r="M1003" s="44"/>
      <c r="N1003" s="44"/>
      <c r="O1003" s="44"/>
      <c r="P1003" s="44"/>
      <c r="Q1003" s="44"/>
      <c r="R1003" s="44"/>
      <c r="S1003" s="44"/>
      <c r="T1003" s="29"/>
    </row>
    <row r="1004" spans="2:20" ht="40.5">
      <c r="B1004" s="17">
        <v>189</v>
      </c>
      <c r="C1004" s="20">
        <v>75</v>
      </c>
      <c r="D1004" s="20" t="s">
        <v>713</v>
      </c>
      <c r="E1004" s="20" t="s">
        <v>178</v>
      </c>
      <c r="F1004" s="20" t="s">
        <v>24</v>
      </c>
      <c r="G1004" s="20">
        <v>1</v>
      </c>
      <c r="H1004" s="20" t="s">
        <v>549</v>
      </c>
      <c r="I1004" s="20">
        <v>14.2</v>
      </c>
      <c r="J1004" s="20" t="s">
        <v>24</v>
      </c>
      <c r="K1004" s="20">
        <v>62</v>
      </c>
      <c r="L1004" s="20" t="s">
        <v>141</v>
      </c>
      <c r="M1004" s="45"/>
      <c r="N1004" s="45"/>
      <c r="O1004" s="45"/>
      <c r="P1004" s="45"/>
      <c r="Q1004" s="45"/>
      <c r="R1004" s="45"/>
      <c r="S1004" s="45"/>
      <c r="T1004" s="23" t="s">
        <v>727</v>
      </c>
    </row>
    <row r="1005" spans="2:20">
      <c r="B1005" s="18"/>
      <c r="C1005" s="21"/>
      <c r="D1005" s="21"/>
      <c r="E1005" s="20" t="s">
        <v>157</v>
      </c>
      <c r="F1005" s="21"/>
      <c r="G1005" s="21"/>
      <c r="H1005" s="20" t="s">
        <v>137</v>
      </c>
      <c r="I1005" s="21"/>
      <c r="J1005" s="21"/>
      <c r="K1005" s="21"/>
      <c r="L1005" s="21"/>
      <c r="M1005" s="45"/>
      <c r="N1005" s="45"/>
      <c r="O1005" s="45"/>
      <c r="P1005" s="45"/>
      <c r="Q1005" s="45"/>
      <c r="R1005" s="45"/>
      <c r="S1005" s="45"/>
      <c r="T1005" s="21"/>
    </row>
    <row r="1006" spans="2:20" ht="25.5">
      <c r="B1006" s="18"/>
      <c r="C1006" s="21"/>
      <c r="D1006" s="21"/>
      <c r="E1006" s="20" t="s">
        <v>726</v>
      </c>
      <c r="F1006" s="21"/>
      <c r="G1006" s="21"/>
      <c r="H1006" s="20"/>
      <c r="I1006" s="21"/>
      <c r="J1006" s="21"/>
      <c r="K1006" s="21"/>
      <c r="L1006" s="21"/>
      <c r="M1006" s="45"/>
      <c r="N1006" s="45"/>
      <c r="O1006" s="45"/>
      <c r="P1006" s="45"/>
      <c r="Q1006" s="45"/>
      <c r="R1006" s="45"/>
      <c r="S1006" s="45"/>
      <c r="T1006" s="21"/>
    </row>
    <row r="1007" spans="2:20" ht="15.75" thickBot="1">
      <c r="B1007" s="19"/>
      <c r="C1007" s="22"/>
      <c r="D1007" s="22"/>
      <c r="E1007" s="16"/>
      <c r="F1007" s="22"/>
      <c r="G1007" s="22"/>
      <c r="H1007" s="22"/>
      <c r="I1007" s="22"/>
      <c r="J1007" s="22"/>
      <c r="K1007" s="22"/>
      <c r="L1007" s="22"/>
      <c r="M1007" s="46"/>
      <c r="N1007" s="46"/>
      <c r="O1007" s="46"/>
      <c r="P1007" s="46"/>
      <c r="Q1007" s="46"/>
      <c r="R1007" s="46"/>
      <c r="S1007" s="46"/>
      <c r="T1007" s="22"/>
    </row>
    <row r="1008" spans="2:20">
      <c r="B1008" s="17"/>
      <c r="C1008" s="20"/>
      <c r="D1008" s="44"/>
      <c r="E1008" s="20"/>
      <c r="F1008" s="44"/>
      <c r="G1008" s="44"/>
      <c r="H1008" s="44"/>
      <c r="I1008" s="44"/>
      <c r="J1008" s="44"/>
      <c r="K1008" s="44"/>
      <c r="L1008" s="44"/>
      <c r="M1008" s="44"/>
      <c r="N1008" s="44"/>
      <c r="O1008" s="44"/>
      <c r="P1008" s="44"/>
      <c r="Q1008" s="44"/>
      <c r="R1008" s="44"/>
      <c r="S1008" s="44"/>
      <c r="T1008" s="47"/>
    </row>
    <row r="1009" spans="2:20" ht="15.75" thickBot="1">
      <c r="B1009" s="15">
        <v>190</v>
      </c>
      <c r="C1009" s="16">
        <v>74</v>
      </c>
      <c r="D1009" s="46"/>
      <c r="E1009" s="16" t="s">
        <v>728</v>
      </c>
      <c r="F1009" s="46"/>
      <c r="G1009" s="46"/>
      <c r="H1009" s="46"/>
      <c r="I1009" s="46"/>
      <c r="J1009" s="46"/>
      <c r="K1009" s="46"/>
      <c r="L1009" s="46"/>
      <c r="M1009" s="46"/>
      <c r="N1009" s="46"/>
      <c r="O1009" s="46"/>
      <c r="P1009" s="46"/>
      <c r="Q1009" s="46"/>
      <c r="R1009" s="46"/>
      <c r="S1009" s="46"/>
      <c r="T1009" s="49"/>
    </row>
    <row r="1010" spans="2:20">
      <c r="B1010" s="17"/>
      <c r="C1010" s="20"/>
      <c r="D1010" s="20"/>
      <c r="E1010" s="20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47"/>
    </row>
    <row r="1011" spans="2:20" ht="38.25">
      <c r="B1011" s="17">
        <v>191</v>
      </c>
      <c r="C1011" s="20" t="s">
        <v>230</v>
      </c>
      <c r="D1011" s="20" t="s">
        <v>713</v>
      </c>
      <c r="E1011" s="20" t="s">
        <v>729</v>
      </c>
      <c r="F1011" s="20" t="s">
        <v>24</v>
      </c>
      <c r="G1011" s="20">
        <v>0.5</v>
      </c>
      <c r="H1011" s="20" t="s">
        <v>196</v>
      </c>
      <c r="I1011" s="20">
        <v>8</v>
      </c>
      <c r="J1011" s="20" t="s">
        <v>24</v>
      </c>
      <c r="K1011" s="20">
        <v>49</v>
      </c>
      <c r="L1011" s="20" t="s">
        <v>232</v>
      </c>
      <c r="M1011" s="20" t="s">
        <v>142</v>
      </c>
      <c r="N1011" s="20">
        <v>22</v>
      </c>
      <c r="O1011" s="25">
        <v>31321</v>
      </c>
      <c r="P1011" s="20" t="s">
        <v>287</v>
      </c>
      <c r="Q1011" s="20">
        <v>0.34</v>
      </c>
      <c r="R1011" s="20" t="s">
        <v>272</v>
      </c>
      <c r="S1011" s="20">
        <v>57.38</v>
      </c>
      <c r="T1011" s="48"/>
    </row>
    <row r="1012" spans="2:20" ht="25.5">
      <c r="B1012" s="18"/>
      <c r="C1012" s="21"/>
      <c r="D1012" s="21"/>
      <c r="E1012" s="20" t="s">
        <v>730</v>
      </c>
      <c r="F1012" s="21"/>
      <c r="G1012" s="21"/>
      <c r="H1012" s="20" t="s">
        <v>137</v>
      </c>
      <c r="I1012" s="21"/>
      <c r="J1012" s="21"/>
      <c r="K1012" s="20">
        <v>51</v>
      </c>
      <c r="L1012" s="21"/>
      <c r="M1012" s="21"/>
      <c r="N1012" s="20">
        <v>8</v>
      </c>
      <c r="O1012" s="21"/>
      <c r="P1012" s="20" t="s">
        <v>137</v>
      </c>
      <c r="Q1012" s="20">
        <v>1</v>
      </c>
      <c r="R1012" s="20" t="s">
        <v>137</v>
      </c>
      <c r="S1012" s="21"/>
      <c r="T1012" s="48"/>
    </row>
    <row r="1013" spans="2:20" ht="15.75" thickBot="1">
      <c r="B1013" s="19"/>
      <c r="C1013" s="22"/>
      <c r="D1013" s="22"/>
      <c r="E1013" s="16"/>
      <c r="F1013" s="22"/>
      <c r="G1013" s="22"/>
      <c r="H1013" s="16"/>
      <c r="I1013" s="22"/>
      <c r="J1013" s="22"/>
      <c r="K1013" s="22"/>
      <c r="L1013" s="22"/>
      <c r="M1013" s="22"/>
      <c r="N1013" s="22"/>
      <c r="O1013" s="22"/>
      <c r="P1013" s="16"/>
      <c r="Q1013" s="22"/>
      <c r="R1013" s="16"/>
      <c r="S1013" s="22"/>
      <c r="T1013" s="49"/>
    </row>
    <row r="1014" spans="2:20">
      <c r="B1014" s="17"/>
      <c r="C1014" s="20"/>
      <c r="D1014" s="20"/>
      <c r="E1014" s="20"/>
      <c r="F1014" s="20"/>
      <c r="G1014" s="20"/>
      <c r="H1014" s="20"/>
      <c r="I1014" s="20"/>
      <c r="J1014" s="20"/>
      <c r="K1014" s="20"/>
      <c r="L1014" s="44"/>
      <c r="M1014" s="44"/>
      <c r="N1014" s="44"/>
      <c r="O1014" s="44"/>
      <c r="P1014" s="44"/>
      <c r="Q1014" s="44"/>
      <c r="R1014" s="44"/>
      <c r="S1014" s="44"/>
      <c r="T1014" s="23"/>
    </row>
    <row r="1015" spans="2:20" ht="54">
      <c r="B1015" s="17">
        <v>192</v>
      </c>
      <c r="C1015" s="20">
        <v>73</v>
      </c>
      <c r="D1015" s="20" t="s">
        <v>713</v>
      </c>
      <c r="E1015" s="20" t="s">
        <v>731</v>
      </c>
      <c r="F1015" s="20" t="s">
        <v>24</v>
      </c>
      <c r="G1015" s="20">
        <v>1</v>
      </c>
      <c r="H1015" s="20" t="s">
        <v>732</v>
      </c>
      <c r="I1015" s="20">
        <v>62</v>
      </c>
      <c r="J1015" s="20" t="s">
        <v>24</v>
      </c>
      <c r="K1015" s="20">
        <v>12</v>
      </c>
      <c r="L1015" s="45"/>
      <c r="M1015" s="45"/>
      <c r="N1015" s="45"/>
      <c r="O1015" s="45"/>
      <c r="P1015" s="45"/>
      <c r="Q1015" s="45"/>
      <c r="R1015" s="45"/>
      <c r="S1015" s="45"/>
      <c r="T1015" s="23" t="s">
        <v>733</v>
      </c>
    </row>
    <row r="1016" spans="2:20" ht="27">
      <c r="B1016" s="18"/>
      <c r="C1016" s="21"/>
      <c r="D1016" s="21"/>
      <c r="E1016" s="20" t="s">
        <v>137</v>
      </c>
      <c r="F1016" s="21"/>
      <c r="G1016" s="21"/>
      <c r="H1016" s="20" t="s">
        <v>137</v>
      </c>
      <c r="I1016" s="21"/>
      <c r="J1016" s="21"/>
      <c r="K1016" s="21"/>
      <c r="L1016" s="45"/>
      <c r="M1016" s="45"/>
      <c r="N1016" s="45"/>
      <c r="O1016" s="45"/>
      <c r="P1016" s="45"/>
      <c r="Q1016" s="45"/>
      <c r="R1016" s="45"/>
      <c r="S1016" s="45"/>
      <c r="T1016" s="23" t="s">
        <v>522</v>
      </c>
    </row>
    <row r="1017" spans="2:20" ht="15.75" thickBot="1">
      <c r="B1017" s="19"/>
      <c r="C1017" s="22"/>
      <c r="D1017" s="22"/>
      <c r="E1017" s="16"/>
      <c r="F1017" s="22"/>
      <c r="G1017" s="22"/>
      <c r="H1017" s="16"/>
      <c r="I1017" s="22"/>
      <c r="J1017" s="22"/>
      <c r="K1017" s="22"/>
      <c r="L1017" s="46"/>
      <c r="M1017" s="46"/>
      <c r="N1017" s="46"/>
      <c r="O1017" s="46"/>
      <c r="P1017" s="46"/>
      <c r="Q1017" s="46"/>
      <c r="R1017" s="46"/>
      <c r="S1017" s="46"/>
      <c r="T1017" s="35"/>
    </row>
    <row r="1018" spans="2:20">
      <c r="B1018" s="17"/>
      <c r="C1018" s="20"/>
      <c r="D1018" s="20"/>
      <c r="E1018" s="20"/>
      <c r="F1018" s="20"/>
      <c r="G1018" s="20"/>
      <c r="H1018" s="20"/>
      <c r="I1018" s="20"/>
      <c r="J1018" s="20"/>
      <c r="K1018" s="20"/>
      <c r="L1018" s="44"/>
      <c r="M1018" s="44"/>
      <c r="N1018" s="44"/>
      <c r="O1018" s="44"/>
      <c r="P1018" s="44"/>
      <c r="Q1018" s="44"/>
      <c r="R1018" s="44"/>
      <c r="S1018" s="44"/>
      <c r="T1018" s="23"/>
    </row>
    <row r="1019" spans="2:20" ht="67.5">
      <c r="B1019" s="17">
        <v>193</v>
      </c>
      <c r="C1019" s="20">
        <v>72</v>
      </c>
      <c r="D1019" s="20" t="s">
        <v>174</v>
      </c>
      <c r="E1019" s="20" t="s">
        <v>734</v>
      </c>
      <c r="F1019" s="20" t="s">
        <v>24</v>
      </c>
      <c r="G1019" s="20">
        <v>1</v>
      </c>
      <c r="H1019" s="20" t="s">
        <v>735</v>
      </c>
      <c r="I1019" s="20">
        <v>10.31</v>
      </c>
      <c r="J1019" s="20" t="s">
        <v>24</v>
      </c>
      <c r="K1019" s="20">
        <v>11</v>
      </c>
      <c r="L1019" s="45"/>
      <c r="M1019" s="45"/>
      <c r="N1019" s="45"/>
      <c r="O1019" s="45"/>
      <c r="P1019" s="45"/>
      <c r="Q1019" s="45"/>
      <c r="R1019" s="45"/>
      <c r="S1019" s="45"/>
      <c r="T1019" s="23" t="s">
        <v>736</v>
      </c>
    </row>
    <row r="1020" spans="2:20">
      <c r="B1020" s="18"/>
      <c r="C1020" s="21"/>
      <c r="D1020" s="21"/>
      <c r="E1020" s="20"/>
      <c r="F1020" s="21"/>
      <c r="G1020" s="20"/>
      <c r="H1020" s="20" t="s">
        <v>137</v>
      </c>
      <c r="I1020" s="21"/>
      <c r="J1020" s="21"/>
      <c r="K1020" s="21"/>
      <c r="L1020" s="45"/>
      <c r="M1020" s="45"/>
      <c r="N1020" s="45"/>
      <c r="O1020" s="45"/>
      <c r="P1020" s="45"/>
      <c r="Q1020" s="45"/>
      <c r="R1020" s="45"/>
      <c r="S1020" s="45"/>
      <c r="T1020" s="21"/>
    </row>
    <row r="1021" spans="2:20" ht="15.75" thickBot="1">
      <c r="B1021" s="19"/>
      <c r="C1021" s="22"/>
      <c r="D1021" s="22"/>
      <c r="E1021" s="22"/>
      <c r="F1021" s="22"/>
      <c r="G1021" s="22"/>
      <c r="H1021" s="16"/>
      <c r="I1021" s="22"/>
      <c r="J1021" s="22"/>
      <c r="K1021" s="22"/>
      <c r="L1021" s="46"/>
      <c r="M1021" s="46"/>
      <c r="N1021" s="46"/>
      <c r="O1021" s="46"/>
      <c r="P1021" s="46"/>
      <c r="Q1021" s="46"/>
      <c r="R1021" s="46"/>
      <c r="S1021" s="46"/>
      <c r="T1021" s="22"/>
    </row>
    <row r="1022" spans="2:20">
      <c r="B1022" s="27"/>
      <c r="C1022" s="28"/>
      <c r="D1022" s="28"/>
      <c r="E1022" s="28"/>
      <c r="F1022" s="28"/>
      <c r="G1022" s="28"/>
      <c r="H1022" s="28"/>
      <c r="I1022" s="28"/>
      <c r="J1022" s="28"/>
      <c r="K1022" s="28"/>
      <c r="L1022" s="28"/>
      <c r="M1022" s="28"/>
      <c r="N1022" s="28"/>
      <c r="O1022" s="28"/>
      <c r="P1022" s="28"/>
      <c r="Q1022" s="28"/>
      <c r="R1022" s="28"/>
      <c r="S1022" s="28"/>
      <c r="T1022" s="47"/>
    </row>
    <row r="1023" spans="2:20" ht="38.25">
      <c r="B1023" s="17">
        <v>194</v>
      </c>
      <c r="C1023" s="20">
        <v>71</v>
      </c>
      <c r="D1023" s="20" t="s">
        <v>174</v>
      </c>
      <c r="E1023" s="20" t="s">
        <v>737</v>
      </c>
      <c r="F1023" s="20" t="s">
        <v>24</v>
      </c>
      <c r="G1023" s="20" t="s">
        <v>738</v>
      </c>
      <c r="H1023" s="20" t="s">
        <v>321</v>
      </c>
      <c r="I1023" s="20">
        <v>6.18</v>
      </c>
      <c r="J1023" s="20" t="s">
        <v>621</v>
      </c>
      <c r="K1023" s="20" t="s">
        <v>621</v>
      </c>
      <c r="L1023" s="20" t="s">
        <v>621</v>
      </c>
      <c r="M1023" s="20" t="s">
        <v>142</v>
      </c>
      <c r="N1023" s="20">
        <v>11</v>
      </c>
      <c r="O1023" s="25">
        <v>31321</v>
      </c>
      <c r="P1023" s="20" t="s">
        <v>739</v>
      </c>
      <c r="Q1023" s="20">
        <f>-33.1/3</f>
        <v>-11.033333333333333</v>
      </c>
      <c r="R1023" s="20" t="s">
        <v>321</v>
      </c>
      <c r="S1023" s="20">
        <v>38.31</v>
      </c>
      <c r="T1023" s="48"/>
    </row>
    <row r="1024" spans="2:20" ht="25.5">
      <c r="B1024" s="18"/>
      <c r="C1024" s="21"/>
      <c r="D1024" s="21"/>
      <c r="E1024" s="20"/>
      <c r="F1024" s="21"/>
      <c r="G1024" s="21"/>
      <c r="H1024" s="20" t="s">
        <v>137</v>
      </c>
      <c r="I1024" s="21"/>
      <c r="J1024" s="21"/>
      <c r="K1024" s="21"/>
      <c r="L1024" s="21"/>
      <c r="M1024" s="21"/>
      <c r="N1024" s="21"/>
      <c r="O1024" s="21"/>
      <c r="P1024" s="20"/>
      <c r="Q1024" s="21"/>
      <c r="R1024" s="20" t="s">
        <v>137</v>
      </c>
      <c r="S1024" s="21"/>
      <c r="T1024" s="48"/>
    </row>
    <row r="1025" spans="2:20" ht="15.75" thickBot="1">
      <c r="B1025" s="19"/>
      <c r="C1025" s="22"/>
      <c r="D1025" s="22"/>
      <c r="E1025" s="22"/>
      <c r="F1025" s="22"/>
      <c r="G1025" s="22"/>
      <c r="H1025" s="16"/>
      <c r="I1025" s="22"/>
      <c r="J1025" s="22"/>
      <c r="K1025" s="22"/>
      <c r="L1025" s="22"/>
      <c r="M1025" s="22"/>
      <c r="N1025" s="22"/>
      <c r="O1025" s="22"/>
      <c r="P1025" s="22"/>
      <c r="Q1025" s="22"/>
      <c r="R1025" s="16"/>
      <c r="S1025" s="22"/>
      <c r="T1025" s="49"/>
    </row>
    <row r="1026" spans="2:20">
      <c r="B1026" s="27"/>
      <c r="C1026" s="28"/>
      <c r="D1026" s="28"/>
      <c r="E1026" s="28"/>
      <c r="F1026" s="28"/>
      <c r="G1026" s="28"/>
      <c r="H1026" s="28"/>
      <c r="I1026" s="28"/>
      <c r="J1026" s="28"/>
      <c r="K1026" s="28"/>
      <c r="L1026" s="28"/>
      <c r="M1026" s="28"/>
      <c r="N1026" s="28"/>
      <c r="O1026" s="28"/>
      <c r="P1026" s="28"/>
      <c r="Q1026" s="28"/>
      <c r="R1026" s="28"/>
      <c r="S1026" s="28"/>
      <c r="T1026" s="47"/>
    </row>
    <row r="1027" spans="2:20" ht="38.25">
      <c r="B1027" s="17">
        <v>195</v>
      </c>
      <c r="C1027" s="20">
        <v>70</v>
      </c>
      <c r="D1027" s="20" t="s">
        <v>174</v>
      </c>
      <c r="E1027" s="20" t="s">
        <v>427</v>
      </c>
      <c r="F1027" s="20" t="s">
        <v>24</v>
      </c>
      <c r="G1027" s="20">
        <v>1</v>
      </c>
      <c r="H1027" s="20" t="s">
        <v>740</v>
      </c>
      <c r="I1027" s="20">
        <v>19</v>
      </c>
      <c r="J1027" s="20" t="s">
        <v>621</v>
      </c>
      <c r="K1027" s="20" t="s">
        <v>621</v>
      </c>
      <c r="L1027" s="20" t="s">
        <v>621</v>
      </c>
      <c r="M1027" s="20" t="s">
        <v>142</v>
      </c>
      <c r="N1027" s="20">
        <v>41</v>
      </c>
      <c r="O1027" s="25">
        <v>31321</v>
      </c>
      <c r="P1027" s="20" t="s">
        <v>741</v>
      </c>
      <c r="Q1027" s="20">
        <v>1</v>
      </c>
      <c r="R1027" s="20" t="s">
        <v>740</v>
      </c>
      <c r="S1027" s="20">
        <v>20.2</v>
      </c>
      <c r="T1027" s="48"/>
    </row>
    <row r="1028" spans="2:20" ht="25.5">
      <c r="B1028" s="17"/>
      <c r="C1028" s="21"/>
      <c r="D1028" s="21"/>
      <c r="E1028" s="20"/>
      <c r="F1028" s="21"/>
      <c r="G1028" s="21"/>
      <c r="H1028" s="20" t="s">
        <v>137</v>
      </c>
      <c r="I1028" s="21"/>
      <c r="J1028" s="21"/>
      <c r="K1028" s="21"/>
      <c r="L1028" s="21"/>
      <c r="M1028" s="21"/>
      <c r="N1028" s="21"/>
      <c r="O1028" s="21"/>
      <c r="P1028" s="21"/>
      <c r="Q1028" s="21"/>
      <c r="R1028" s="20" t="s">
        <v>137</v>
      </c>
      <c r="S1028" s="21"/>
      <c r="T1028" s="48"/>
    </row>
    <row r="1029" spans="2:20" ht="15.75" thickBot="1">
      <c r="B1029" s="15"/>
      <c r="C1029" s="22"/>
      <c r="D1029" s="22"/>
      <c r="E1029" s="22"/>
      <c r="F1029" s="22"/>
      <c r="G1029" s="22"/>
      <c r="H1029" s="16"/>
      <c r="I1029" s="22"/>
      <c r="J1029" s="22"/>
      <c r="K1029" s="22"/>
      <c r="L1029" s="22"/>
      <c r="M1029" s="22"/>
      <c r="N1029" s="22"/>
      <c r="O1029" s="22"/>
      <c r="P1029" s="22"/>
      <c r="Q1029" s="22"/>
      <c r="R1029" s="16"/>
      <c r="S1029" s="22"/>
      <c r="T1029" s="49"/>
    </row>
    <row r="1030" spans="2:20">
      <c r="B1030" s="17"/>
      <c r="C1030" s="20"/>
      <c r="D1030" s="20"/>
      <c r="E1030" s="20"/>
      <c r="F1030" s="20"/>
      <c r="G1030" s="20"/>
      <c r="H1030" s="20"/>
      <c r="I1030" s="20"/>
      <c r="J1030" s="20"/>
      <c r="K1030" s="44"/>
      <c r="L1030" s="44"/>
      <c r="M1030" s="20"/>
      <c r="N1030" s="20"/>
      <c r="O1030" s="20"/>
      <c r="P1030" s="20"/>
      <c r="Q1030" s="20"/>
      <c r="R1030" s="20"/>
      <c r="S1030" s="20"/>
      <c r="T1030" s="47"/>
    </row>
    <row r="1031" spans="2:20" ht="51">
      <c r="B1031" s="17">
        <v>196</v>
      </c>
      <c r="C1031" s="20">
        <v>69</v>
      </c>
      <c r="D1031" s="20" t="s">
        <v>174</v>
      </c>
      <c r="E1031" s="20" t="s">
        <v>742</v>
      </c>
      <c r="F1031" s="20" t="s">
        <v>24</v>
      </c>
      <c r="G1031" s="20">
        <v>1</v>
      </c>
      <c r="H1031" s="20" t="s">
        <v>743</v>
      </c>
      <c r="I1031" s="20">
        <v>2.2599999999999998</v>
      </c>
      <c r="J1031" s="20" t="s">
        <v>24</v>
      </c>
      <c r="K1031" s="45"/>
      <c r="L1031" s="45"/>
      <c r="M1031" s="20" t="s">
        <v>142</v>
      </c>
      <c r="N1031" s="20">
        <v>24</v>
      </c>
      <c r="O1031" s="25">
        <v>31321</v>
      </c>
      <c r="P1031" s="20" t="s">
        <v>744</v>
      </c>
      <c r="Q1031" s="20">
        <v>1</v>
      </c>
      <c r="R1031" s="20" t="s">
        <v>743</v>
      </c>
      <c r="S1031" s="20">
        <v>63.06</v>
      </c>
      <c r="T1031" s="48"/>
    </row>
    <row r="1032" spans="2:20" ht="15.75" thickBot="1">
      <c r="B1032" s="19"/>
      <c r="C1032" s="22"/>
      <c r="D1032" s="22"/>
      <c r="E1032" s="16"/>
      <c r="F1032" s="22"/>
      <c r="G1032" s="22"/>
      <c r="H1032" s="22"/>
      <c r="I1032" s="22"/>
      <c r="J1032" s="22"/>
      <c r="K1032" s="46"/>
      <c r="L1032" s="46"/>
      <c r="M1032" s="22"/>
      <c r="N1032" s="22"/>
      <c r="O1032" s="22"/>
      <c r="P1032" s="16"/>
      <c r="Q1032" s="22"/>
      <c r="R1032" s="22"/>
      <c r="S1032" s="22"/>
      <c r="T1032" s="49"/>
    </row>
    <row r="1033" spans="2:20">
      <c r="B1033" s="17"/>
      <c r="C1033" s="20"/>
      <c r="D1033" s="20"/>
      <c r="E1033" s="20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47"/>
    </row>
    <row r="1034" spans="2:20" ht="51">
      <c r="B1034" s="17">
        <v>197</v>
      </c>
      <c r="C1034" s="20">
        <v>68</v>
      </c>
      <c r="D1034" s="20" t="s">
        <v>174</v>
      </c>
      <c r="E1034" s="20" t="s">
        <v>745</v>
      </c>
      <c r="F1034" s="20" t="s">
        <v>24</v>
      </c>
      <c r="G1034" s="20">
        <v>0.6</v>
      </c>
      <c r="H1034" s="20" t="s">
        <v>138</v>
      </c>
      <c r="I1034" s="20">
        <v>322.14</v>
      </c>
      <c r="J1034" s="20" t="s">
        <v>621</v>
      </c>
      <c r="K1034" s="20" t="s">
        <v>621</v>
      </c>
      <c r="L1034" s="20" t="s">
        <v>621</v>
      </c>
      <c r="M1034" s="20" t="s">
        <v>142</v>
      </c>
      <c r="N1034" s="20">
        <v>4</v>
      </c>
      <c r="O1034" s="25">
        <v>31321</v>
      </c>
      <c r="P1034" s="20" t="s">
        <v>746</v>
      </c>
      <c r="Q1034" s="20">
        <v>0.42</v>
      </c>
      <c r="R1034" s="20" t="s">
        <v>138</v>
      </c>
      <c r="S1034" s="20">
        <v>322.14</v>
      </c>
      <c r="T1034" s="48"/>
    </row>
    <row r="1035" spans="2:20" ht="15.75" thickBot="1">
      <c r="B1035" s="19"/>
      <c r="C1035" s="22"/>
      <c r="D1035" s="22"/>
      <c r="E1035" s="16"/>
      <c r="F1035" s="22"/>
      <c r="G1035" s="22"/>
      <c r="H1035" s="22"/>
      <c r="I1035" s="22"/>
      <c r="J1035" s="22"/>
      <c r="K1035" s="22"/>
      <c r="L1035" s="22"/>
      <c r="M1035" s="22"/>
      <c r="N1035" s="22"/>
      <c r="O1035" s="22"/>
      <c r="P1035" s="22"/>
      <c r="Q1035" s="22"/>
      <c r="R1035" s="22"/>
      <c r="S1035" s="22"/>
      <c r="T1035" s="49"/>
    </row>
    <row r="1036" spans="2:20">
      <c r="B1036" s="17"/>
      <c r="C1036" s="20"/>
      <c r="D1036" s="20"/>
      <c r="E1036" s="20"/>
      <c r="F1036" s="20"/>
      <c r="G1036" s="20"/>
      <c r="H1036" s="20"/>
      <c r="I1036" s="20"/>
      <c r="J1036" s="20"/>
      <c r="K1036" s="44"/>
      <c r="L1036" s="44"/>
      <c r="M1036" s="20"/>
      <c r="N1036" s="20"/>
      <c r="O1036" s="20"/>
      <c r="P1036" s="20"/>
      <c r="Q1036" s="20"/>
      <c r="R1036" s="20"/>
      <c r="S1036" s="20"/>
      <c r="T1036" s="47"/>
    </row>
    <row r="1037" spans="2:20" ht="38.25">
      <c r="B1037" s="17">
        <v>198</v>
      </c>
      <c r="C1037" s="20">
        <v>67</v>
      </c>
      <c r="D1037" s="20" t="s">
        <v>174</v>
      </c>
      <c r="E1037" s="20" t="s">
        <v>747</v>
      </c>
      <c r="F1037" s="20" t="s">
        <v>24</v>
      </c>
      <c r="G1037" s="20">
        <v>1</v>
      </c>
      <c r="H1037" s="20" t="s">
        <v>216</v>
      </c>
      <c r="I1037" s="20">
        <v>23.34</v>
      </c>
      <c r="J1037" s="20" t="s">
        <v>24</v>
      </c>
      <c r="K1037" s="45"/>
      <c r="L1037" s="45"/>
      <c r="M1037" s="20" t="s">
        <v>142</v>
      </c>
      <c r="N1037" s="20">
        <v>54</v>
      </c>
      <c r="O1037" s="25">
        <v>31321</v>
      </c>
      <c r="P1037" s="20" t="s">
        <v>748</v>
      </c>
      <c r="Q1037" s="20">
        <v>1</v>
      </c>
      <c r="R1037" s="20" t="s">
        <v>216</v>
      </c>
      <c r="S1037" s="20">
        <v>25.34</v>
      </c>
      <c r="T1037" s="48"/>
    </row>
    <row r="1038" spans="2:20" ht="25.5">
      <c r="B1038" s="18"/>
      <c r="C1038" s="21"/>
      <c r="D1038" s="21"/>
      <c r="E1038" s="20"/>
      <c r="F1038" s="21"/>
      <c r="G1038" s="21"/>
      <c r="H1038" s="20" t="s">
        <v>137</v>
      </c>
      <c r="I1038" s="21"/>
      <c r="J1038" s="21"/>
      <c r="K1038" s="45"/>
      <c r="L1038" s="45"/>
      <c r="M1038" s="21"/>
      <c r="N1038" s="21"/>
      <c r="O1038" s="21"/>
      <c r="P1038" s="20"/>
      <c r="Q1038" s="21"/>
      <c r="R1038" s="20" t="s">
        <v>137</v>
      </c>
      <c r="S1038" s="21"/>
      <c r="T1038" s="48"/>
    </row>
    <row r="1039" spans="2:20" ht="15.75" thickBot="1">
      <c r="B1039" s="19"/>
      <c r="C1039" s="22"/>
      <c r="D1039" s="22"/>
      <c r="E1039" s="22"/>
      <c r="F1039" s="22"/>
      <c r="G1039" s="22"/>
      <c r="H1039" s="16"/>
      <c r="I1039" s="22"/>
      <c r="J1039" s="22"/>
      <c r="K1039" s="46"/>
      <c r="L1039" s="46"/>
      <c r="M1039" s="22"/>
      <c r="N1039" s="22"/>
      <c r="O1039" s="22"/>
      <c r="P1039" s="22"/>
      <c r="Q1039" s="22"/>
      <c r="R1039" s="16"/>
      <c r="S1039" s="22"/>
      <c r="T1039" s="49"/>
    </row>
    <row r="1040" spans="2:20">
      <c r="B1040" s="17"/>
      <c r="C1040" s="20"/>
      <c r="D1040" s="20"/>
      <c r="E1040" s="20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47"/>
    </row>
    <row r="1041" spans="2:20" ht="38.25">
      <c r="B1041" s="17">
        <v>199</v>
      </c>
      <c r="C1041" s="20">
        <v>66</v>
      </c>
      <c r="D1041" s="20" t="s">
        <v>174</v>
      </c>
      <c r="E1041" s="20" t="s">
        <v>749</v>
      </c>
      <c r="F1041" s="20" t="s">
        <v>24</v>
      </c>
      <c r="G1041" s="20">
        <v>0.5</v>
      </c>
      <c r="H1041" s="20" t="s">
        <v>367</v>
      </c>
      <c r="I1041" s="20">
        <v>20.16</v>
      </c>
      <c r="J1041" s="20" t="s">
        <v>621</v>
      </c>
      <c r="K1041" s="20" t="s">
        <v>621</v>
      </c>
      <c r="L1041" s="20" t="s">
        <v>621</v>
      </c>
      <c r="M1041" s="20" t="s">
        <v>142</v>
      </c>
      <c r="N1041" s="20">
        <v>28</v>
      </c>
      <c r="O1041" s="25">
        <v>31321</v>
      </c>
      <c r="P1041" s="20" t="s">
        <v>750</v>
      </c>
      <c r="Q1041" s="20">
        <v>1</v>
      </c>
      <c r="R1041" s="20" t="s">
        <v>367</v>
      </c>
      <c r="S1041" s="20">
        <v>20.16</v>
      </c>
      <c r="T1041" s="48"/>
    </row>
    <row r="1042" spans="2:20" ht="25.5">
      <c r="B1042" s="18"/>
      <c r="C1042" s="21"/>
      <c r="D1042" s="21"/>
      <c r="E1042" s="21"/>
      <c r="F1042" s="21"/>
      <c r="G1042" s="21"/>
      <c r="H1042" s="20" t="s">
        <v>137</v>
      </c>
      <c r="I1042" s="21"/>
      <c r="J1042" s="21"/>
      <c r="K1042" s="21"/>
      <c r="L1042" s="21"/>
      <c r="M1042" s="21"/>
      <c r="N1042" s="21"/>
      <c r="O1042" s="21"/>
      <c r="P1042" s="21"/>
      <c r="Q1042" s="21"/>
      <c r="R1042" s="20" t="s">
        <v>137</v>
      </c>
      <c r="S1042" s="21"/>
      <c r="T1042" s="48"/>
    </row>
    <row r="1043" spans="2:20" ht="15.75" thickBot="1">
      <c r="B1043" s="19"/>
      <c r="C1043" s="22"/>
      <c r="D1043" s="22"/>
      <c r="E1043" s="22"/>
      <c r="F1043" s="22"/>
      <c r="G1043" s="22"/>
      <c r="H1043" s="16"/>
      <c r="I1043" s="22"/>
      <c r="J1043" s="22"/>
      <c r="K1043" s="22"/>
      <c r="L1043" s="22"/>
      <c r="M1043" s="22"/>
      <c r="N1043" s="22"/>
      <c r="O1043" s="22"/>
      <c r="P1043" s="22"/>
      <c r="Q1043" s="22"/>
      <c r="R1043" s="16"/>
      <c r="S1043" s="22"/>
      <c r="T1043" s="49"/>
    </row>
    <row r="1044" spans="2:20">
      <c r="B1044" s="27"/>
      <c r="C1044" s="28"/>
      <c r="D1044" s="44"/>
      <c r="E1044" s="28"/>
      <c r="F1044" s="28"/>
      <c r="G1044" s="28"/>
      <c r="H1044" s="28"/>
      <c r="I1044" s="28"/>
      <c r="J1044" s="28"/>
      <c r="K1044" s="28"/>
      <c r="L1044" s="28"/>
      <c r="M1044" s="28"/>
      <c r="N1044" s="28"/>
      <c r="O1044" s="28"/>
      <c r="P1044" s="28"/>
      <c r="Q1044" s="28"/>
      <c r="R1044" s="28"/>
      <c r="S1044" s="28"/>
      <c r="T1044" s="28"/>
    </row>
    <row r="1045" spans="2:20" ht="25.5">
      <c r="B1045" s="17">
        <v>200</v>
      </c>
      <c r="C1045" s="20">
        <v>65</v>
      </c>
      <c r="D1045" s="45"/>
      <c r="E1045" s="20" t="s">
        <v>751</v>
      </c>
      <c r="F1045" s="20" t="s">
        <v>24</v>
      </c>
      <c r="G1045" s="20">
        <v>1</v>
      </c>
      <c r="H1045" s="20" t="s">
        <v>752</v>
      </c>
      <c r="I1045" s="20">
        <v>12</v>
      </c>
      <c r="J1045" s="20" t="s">
        <v>621</v>
      </c>
      <c r="K1045" s="20" t="s">
        <v>621</v>
      </c>
      <c r="L1045" s="20" t="s">
        <v>621</v>
      </c>
      <c r="M1045" s="20" t="s">
        <v>621</v>
      </c>
      <c r="N1045" s="20" t="s">
        <v>621</v>
      </c>
      <c r="O1045" s="20" t="s">
        <v>621</v>
      </c>
      <c r="P1045" s="20" t="s">
        <v>621</v>
      </c>
      <c r="Q1045" s="20" t="s">
        <v>621</v>
      </c>
      <c r="R1045" s="20" t="s">
        <v>621</v>
      </c>
      <c r="S1045" s="20" t="s">
        <v>621</v>
      </c>
      <c r="T1045" s="20" t="s">
        <v>621</v>
      </c>
    </row>
    <row r="1046" spans="2:20">
      <c r="B1046" s="18"/>
      <c r="C1046" s="20"/>
      <c r="D1046" s="45"/>
      <c r="E1046" s="20"/>
      <c r="F1046" s="21"/>
      <c r="G1046" s="21"/>
      <c r="H1046" s="20" t="s">
        <v>137</v>
      </c>
      <c r="I1046" s="21"/>
      <c r="J1046" s="21"/>
      <c r="K1046" s="21"/>
      <c r="L1046" s="21"/>
      <c r="M1046" s="21"/>
      <c r="N1046" s="21"/>
      <c r="O1046" s="21"/>
      <c r="P1046" s="21"/>
      <c r="Q1046" s="21"/>
      <c r="R1046" s="21"/>
      <c r="S1046" s="21"/>
      <c r="T1046" s="21"/>
    </row>
    <row r="1047" spans="2:20">
      <c r="B1047" s="18"/>
      <c r="C1047" s="20"/>
      <c r="D1047" s="45"/>
      <c r="E1047" s="20"/>
      <c r="F1047" s="21"/>
      <c r="G1047" s="21"/>
      <c r="H1047" s="20"/>
      <c r="I1047" s="21"/>
      <c r="J1047" s="21"/>
      <c r="K1047" s="21"/>
      <c r="L1047" s="21"/>
      <c r="M1047" s="21"/>
      <c r="N1047" s="21"/>
      <c r="O1047" s="21"/>
      <c r="P1047" s="21"/>
      <c r="Q1047" s="21"/>
      <c r="R1047" s="21"/>
      <c r="S1047" s="21"/>
      <c r="T1047" s="21"/>
    </row>
    <row r="1048" spans="2:20" ht="15.75" thickBot="1">
      <c r="B1048" s="19"/>
      <c r="C1048" s="22"/>
      <c r="D1048" s="46"/>
      <c r="E1048" s="16"/>
      <c r="F1048" s="22"/>
      <c r="G1048" s="22"/>
      <c r="H1048" s="22"/>
      <c r="I1048" s="22"/>
      <c r="J1048" s="22"/>
      <c r="K1048" s="22"/>
      <c r="L1048" s="22"/>
      <c r="M1048" s="22"/>
      <c r="N1048" s="22"/>
      <c r="O1048" s="22"/>
      <c r="P1048" s="22"/>
      <c r="Q1048" s="22"/>
      <c r="R1048" s="22"/>
      <c r="S1048" s="22"/>
      <c r="T1048" s="22"/>
    </row>
    <row r="1049" spans="2:20" ht="54">
      <c r="B1049" s="17"/>
      <c r="C1049" s="20"/>
      <c r="D1049" s="44"/>
      <c r="E1049" s="20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44"/>
      <c r="Q1049" s="44"/>
      <c r="R1049" s="44"/>
      <c r="S1049" s="44"/>
      <c r="T1049" s="23" t="s">
        <v>755</v>
      </c>
    </row>
    <row r="1050" spans="2:20" ht="51">
      <c r="B1050" s="17">
        <v>201</v>
      </c>
      <c r="C1050" s="20">
        <v>64</v>
      </c>
      <c r="D1050" s="45"/>
      <c r="E1050" s="20" t="s">
        <v>753</v>
      </c>
      <c r="F1050" s="20" t="s">
        <v>24</v>
      </c>
      <c r="G1050" s="20">
        <v>1</v>
      </c>
      <c r="H1050" s="20" t="s">
        <v>754</v>
      </c>
      <c r="I1050" s="20">
        <v>14</v>
      </c>
      <c r="J1050" s="20" t="s">
        <v>24</v>
      </c>
      <c r="K1050" s="20">
        <v>41</v>
      </c>
      <c r="L1050" s="25">
        <v>34192</v>
      </c>
      <c r="M1050" s="20" t="s">
        <v>621</v>
      </c>
      <c r="N1050" s="20" t="s">
        <v>621</v>
      </c>
      <c r="O1050" s="20" t="s">
        <v>621</v>
      </c>
      <c r="P1050" s="45"/>
      <c r="Q1050" s="45"/>
      <c r="R1050" s="45"/>
      <c r="S1050" s="45"/>
      <c r="T1050" s="23" t="s">
        <v>756</v>
      </c>
    </row>
    <row r="1051" spans="2:20">
      <c r="B1051" s="18"/>
      <c r="C1051" s="21"/>
      <c r="D1051" s="45"/>
      <c r="E1051" s="20"/>
      <c r="F1051" s="21"/>
      <c r="G1051" s="21"/>
      <c r="H1051" s="20" t="s">
        <v>137</v>
      </c>
      <c r="I1051" s="21"/>
      <c r="J1051" s="21"/>
      <c r="K1051" s="20">
        <v>11</v>
      </c>
      <c r="L1051" s="21"/>
      <c r="M1051" s="21"/>
      <c r="N1051" s="21"/>
      <c r="O1051" s="21"/>
      <c r="P1051" s="45"/>
      <c r="Q1051" s="45"/>
      <c r="R1051" s="45"/>
      <c r="S1051" s="45"/>
      <c r="T1051" s="23"/>
    </row>
    <row r="1052" spans="2:20" ht="15.75" thickBot="1">
      <c r="B1052" s="19"/>
      <c r="C1052" s="22"/>
      <c r="D1052" s="46"/>
      <c r="E1052" s="16"/>
      <c r="F1052" s="22"/>
      <c r="G1052" s="22"/>
      <c r="H1052" s="16"/>
      <c r="I1052" s="22"/>
      <c r="J1052" s="22"/>
      <c r="K1052" s="22"/>
      <c r="L1052" s="22"/>
      <c r="M1052" s="22"/>
      <c r="N1052" s="22"/>
      <c r="O1052" s="22"/>
      <c r="P1052" s="46"/>
      <c r="Q1052" s="46"/>
      <c r="R1052" s="46"/>
      <c r="S1052" s="46"/>
      <c r="T1052" s="22"/>
    </row>
    <row r="1053" spans="2:20">
      <c r="B1053" s="17"/>
      <c r="C1053" s="20"/>
      <c r="D1053" s="20"/>
      <c r="E1053" s="20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44"/>
      <c r="Q1053" s="44"/>
      <c r="R1053" s="44"/>
      <c r="S1053" s="44"/>
      <c r="T1053" s="23"/>
    </row>
    <row r="1054" spans="2:20" ht="54">
      <c r="B1054" s="17">
        <v>202</v>
      </c>
      <c r="C1054" s="20">
        <v>63</v>
      </c>
      <c r="D1054" s="20" t="s">
        <v>757</v>
      </c>
      <c r="E1054" s="20" t="s">
        <v>758</v>
      </c>
      <c r="F1054" s="20" t="s">
        <v>24</v>
      </c>
      <c r="G1054" s="20">
        <v>1</v>
      </c>
      <c r="H1054" s="20" t="s">
        <v>759</v>
      </c>
      <c r="I1054" s="20">
        <v>21.2</v>
      </c>
      <c r="J1054" s="20" t="s">
        <v>621</v>
      </c>
      <c r="K1054" s="20" t="s">
        <v>621</v>
      </c>
      <c r="L1054" s="20" t="s">
        <v>621</v>
      </c>
      <c r="M1054" s="20" t="s">
        <v>621</v>
      </c>
      <c r="N1054" s="20" t="s">
        <v>621</v>
      </c>
      <c r="O1054" s="20" t="s">
        <v>621</v>
      </c>
      <c r="P1054" s="45"/>
      <c r="Q1054" s="45"/>
      <c r="R1054" s="45"/>
      <c r="S1054" s="45"/>
      <c r="T1054" s="38" t="s">
        <v>760</v>
      </c>
    </row>
    <row r="1055" spans="2:20">
      <c r="B1055" s="18"/>
      <c r="C1055" s="21"/>
      <c r="D1055" s="21"/>
      <c r="E1055" s="20"/>
      <c r="F1055" s="21"/>
      <c r="G1055" s="21"/>
      <c r="H1055" s="20" t="s">
        <v>137</v>
      </c>
      <c r="I1055" s="21"/>
      <c r="J1055" s="21"/>
      <c r="K1055" s="21"/>
      <c r="L1055" s="21"/>
      <c r="M1055" s="21"/>
      <c r="N1055" s="21"/>
      <c r="O1055" s="21"/>
      <c r="P1055" s="45"/>
      <c r="Q1055" s="45"/>
      <c r="R1055" s="45"/>
      <c r="S1055" s="45"/>
      <c r="T1055" s="21"/>
    </row>
    <row r="1056" spans="2:20">
      <c r="B1056" s="18"/>
      <c r="C1056" s="21"/>
      <c r="D1056" s="21"/>
      <c r="E1056" s="20"/>
      <c r="F1056" s="21"/>
      <c r="G1056" s="21"/>
      <c r="H1056" s="20"/>
      <c r="I1056" s="21"/>
      <c r="J1056" s="21"/>
      <c r="K1056" s="21"/>
      <c r="L1056" s="21"/>
      <c r="M1056" s="21"/>
      <c r="N1056" s="21"/>
      <c r="O1056" s="21"/>
      <c r="P1056" s="45"/>
      <c r="Q1056" s="45"/>
      <c r="R1056" s="45"/>
      <c r="S1056" s="45"/>
      <c r="T1056" s="21"/>
    </row>
    <row r="1057" spans="2:20" ht="15.75" thickBot="1">
      <c r="B1057" s="19"/>
      <c r="C1057" s="22"/>
      <c r="D1057" s="22"/>
      <c r="E1057" s="16"/>
      <c r="F1057" s="22"/>
      <c r="G1057" s="22"/>
      <c r="H1057" s="22"/>
      <c r="I1057" s="22"/>
      <c r="J1057" s="22"/>
      <c r="K1057" s="22"/>
      <c r="L1057" s="22"/>
      <c r="M1057" s="22"/>
      <c r="N1057" s="22"/>
      <c r="O1057" s="22"/>
      <c r="P1057" s="46"/>
      <c r="Q1057" s="46"/>
      <c r="R1057" s="46"/>
      <c r="S1057" s="46"/>
      <c r="T1057" s="22"/>
    </row>
    <row r="1058" spans="2:20">
      <c r="B1058" s="17"/>
      <c r="C1058" s="20"/>
      <c r="D1058" s="20"/>
      <c r="E1058" s="20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44"/>
      <c r="Q1058" s="44"/>
      <c r="R1058" s="44"/>
      <c r="S1058" s="44"/>
      <c r="T1058" s="47"/>
    </row>
    <row r="1059" spans="2:20" ht="38.25">
      <c r="B1059" s="17">
        <v>203</v>
      </c>
      <c r="C1059" s="20">
        <v>62</v>
      </c>
      <c r="D1059" s="20" t="s">
        <v>757</v>
      </c>
      <c r="E1059" s="20" t="s">
        <v>761</v>
      </c>
      <c r="F1059" s="20" t="s">
        <v>24</v>
      </c>
      <c r="G1059" s="20">
        <v>0.5</v>
      </c>
      <c r="H1059" s="20" t="s">
        <v>547</v>
      </c>
      <c r="I1059" s="20">
        <v>14.2</v>
      </c>
      <c r="J1059" s="20" t="s">
        <v>24</v>
      </c>
      <c r="K1059" s="20">
        <v>6</v>
      </c>
      <c r="L1059" s="20" t="s">
        <v>621</v>
      </c>
      <c r="M1059" s="20" t="s">
        <v>621</v>
      </c>
      <c r="N1059" s="20" t="s">
        <v>621</v>
      </c>
      <c r="O1059" s="20" t="s">
        <v>621</v>
      </c>
      <c r="P1059" s="45"/>
      <c r="Q1059" s="45"/>
      <c r="R1059" s="45"/>
      <c r="S1059" s="45"/>
      <c r="T1059" s="48"/>
    </row>
    <row r="1060" spans="2:20">
      <c r="B1060" s="18"/>
      <c r="C1060" s="21"/>
      <c r="D1060" s="21"/>
      <c r="E1060" s="20"/>
      <c r="F1060" s="21"/>
      <c r="G1060" s="21"/>
      <c r="H1060" s="20" t="s">
        <v>137</v>
      </c>
      <c r="I1060" s="21"/>
      <c r="J1060" s="21"/>
      <c r="K1060" s="21"/>
      <c r="L1060" s="21"/>
      <c r="M1060" s="21"/>
      <c r="N1060" s="21"/>
      <c r="O1060" s="21"/>
      <c r="P1060" s="45"/>
      <c r="Q1060" s="45"/>
      <c r="R1060" s="45"/>
      <c r="S1060" s="45"/>
      <c r="T1060" s="48"/>
    </row>
    <row r="1061" spans="2:20">
      <c r="B1061" s="18"/>
      <c r="C1061" s="21"/>
      <c r="D1061" s="21"/>
      <c r="E1061" s="20"/>
      <c r="F1061" s="21"/>
      <c r="G1061" s="21"/>
      <c r="H1061" s="20"/>
      <c r="I1061" s="21"/>
      <c r="J1061" s="21"/>
      <c r="K1061" s="21"/>
      <c r="L1061" s="21"/>
      <c r="M1061" s="21"/>
      <c r="N1061" s="21"/>
      <c r="O1061" s="21"/>
      <c r="P1061" s="45"/>
      <c r="Q1061" s="45"/>
      <c r="R1061" s="45"/>
      <c r="S1061" s="45"/>
      <c r="T1061" s="48"/>
    </row>
    <row r="1062" spans="2:20">
      <c r="B1062" s="18"/>
      <c r="C1062" s="21"/>
      <c r="D1062" s="21"/>
      <c r="E1062" s="20"/>
      <c r="F1062" s="21"/>
      <c r="G1062" s="21"/>
      <c r="H1062" s="21"/>
      <c r="I1062" s="21"/>
      <c r="J1062" s="21"/>
      <c r="K1062" s="21"/>
      <c r="L1062" s="21"/>
      <c r="M1062" s="21"/>
      <c r="N1062" s="21"/>
      <c r="O1062" s="21"/>
      <c r="P1062" s="45"/>
      <c r="Q1062" s="45"/>
      <c r="R1062" s="45"/>
      <c r="S1062" s="45"/>
      <c r="T1062" s="48"/>
    </row>
    <row r="1063" spans="2:20" ht="15.75" thickBot="1">
      <c r="B1063" s="19"/>
      <c r="C1063" s="22"/>
      <c r="D1063" s="22"/>
      <c r="E1063" s="16"/>
      <c r="F1063" s="22"/>
      <c r="G1063" s="22"/>
      <c r="H1063" s="22"/>
      <c r="I1063" s="22"/>
      <c r="J1063" s="22"/>
      <c r="K1063" s="22"/>
      <c r="L1063" s="22"/>
      <c r="M1063" s="22"/>
      <c r="N1063" s="22"/>
      <c r="O1063" s="22"/>
      <c r="P1063" s="46"/>
      <c r="Q1063" s="46"/>
      <c r="R1063" s="46"/>
      <c r="S1063" s="46"/>
      <c r="T1063" s="49"/>
    </row>
    <row r="1064" spans="2:20">
      <c r="B1064" s="17"/>
      <c r="C1064" s="20"/>
      <c r="D1064" s="20"/>
      <c r="E1064" s="20"/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"/>
      <c r="T1064" s="47"/>
    </row>
    <row r="1065" spans="2:20" ht="38.25">
      <c r="B1065" s="17">
        <v>204</v>
      </c>
      <c r="C1065" s="20">
        <v>61</v>
      </c>
      <c r="D1065" s="20" t="s">
        <v>757</v>
      </c>
      <c r="E1065" s="20" t="s">
        <v>762</v>
      </c>
      <c r="F1065" s="20" t="s">
        <v>24</v>
      </c>
      <c r="G1065" s="20">
        <v>0.5</v>
      </c>
      <c r="H1065" s="20" t="s">
        <v>138</v>
      </c>
      <c r="I1065" s="20">
        <v>132</v>
      </c>
      <c r="J1065" s="20" t="s">
        <v>621</v>
      </c>
      <c r="K1065" s="20" t="s">
        <v>621</v>
      </c>
      <c r="L1065" s="20" t="s">
        <v>621</v>
      </c>
      <c r="M1065" s="20" t="s">
        <v>142</v>
      </c>
      <c r="N1065" s="20">
        <v>4</v>
      </c>
      <c r="O1065" s="25">
        <v>31321</v>
      </c>
      <c r="P1065" s="20" t="s">
        <v>763</v>
      </c>
      <c r="Q1065" s="20">
        <v>0.42</v>
      </c>
      <c r="R1065" s="20" t="s">
        <v>138</v>
      </c>
      <c r="S1065" s="20">
        <v>322.14</v>
      </c>
      <c r="T1065" s="48"/>
    </row>
    <row r="1066" spans="2:20">
      <c r="B1066" s="18"/>
      <c r="C1066" s="21"/>
      <c r="D1066" s="21"/>
      <c r="E1066" s="20" t="s">
        <v>137</v>
      </c>
      <c r="F1066" s="21"/>
      <c r="G1066" s="21"/>
      <c r="H1066" s="20" t="s">
        <v>137</v>
      </c>
      <c r="I1066" s="21"/>
      <c r="J1066" s="21"/>
      <c r="K1066" s="21"/>
      <c r="L1066" s="21"/>
      <c r="M1066" s="21"/>
      <c r="N1066" s="21"/>
      <c r="O1066" s="21"/>
      <c r="P1066" s="21"/>
      <c r="Q1066" s="21"/>
      <c r="R1066" s="21"/>
      <c r="S1066" s="21"/>
      <c r="T1066" s="48"/>
    </row>
    <row r="1067" spans="2:20" ht="15.75" thickBot="1">
      <c r="B1067" s="19"/>
      <c r="C1067" s="22"/>
      <c r="D1067" s="22"/>
      <c r="E1067" s="16"/>
      <c r="F1067" s="22"/>
      <c r="G1067" s="22"/>
      <c r="H1067" s="22"/>
      <c r="I1067" s="22"/>
      <c r="J1067" s="22"/>
      <c r="K1067" s="22"/>
      <c r="L1067" s="22"/>
      <c r="M1067" s="22"/>
      <c r="N1067" s="22"/>
      <c r="O1067" s="22"/>
      <c r="P1067" s="22"/>
      <c r="Q1067" s="22"/>
      <c r="R1067" s="22"/>
      <c r="S1067" s="22"/>
      <c r="T1067" s="49"/>
    </row>
    <row r="1068" spans="2:20">
      <c r="B1068" s="27"/>
      <c r="C1068" s="28"/>
      <c r="D1068" s="44"/>
      <c r="E1068" s="28"/>
      <c r="F1068" s="28"/>
      <c r="G1068" s="28"/>
      <c r="H1068" s="28"/>
      <c r="I1068" s="28"/>
      <c r="J1068" s="28"/>
      <c r="K1068" s="28"/>
      <c r="L1068" s="28"/>
      <c r="M1068" s="28"/>
      <c r="N1068" s="44"/>
      <c r="O1068" s="44"/>
      <c r="P1068" s="44"/>
      <c r="Q1068" s="44"/>
      <c r="R1068" s="44"/>
      <c r="S1068" s="44"/>
      <c r="T1068" s="47"/>
    </row>
    <row r="1069" spans="2:20">
      <c r="B1069" s="17">
        <v>205</v>
      </c>
      <c r="C1069" s="20">
        <v>60</v>
      </c>
      <c r="D1069" s="45"/>
      <c r="E1069" s="20" t="s">
        <v>178</v>
      </c>
      <c r="F1069" s="20" t="s">
        <v>24</v>
      </c>
      <c r="G1069" s="20">
        <v>0.2</v>
      </c>
      <c r="H1069" s="20" t="s">
        <v>765</v>
      </c>
      <c r="I1069" s="20">
        <v>8.06</v>
      </c>
      <c r="J1069" s="20" t="s">
        <v>24</v>
      </c>
      <c r="K1069" s="20" t="s">
        <v>639</v>
      </c>
      <c r="L1069" s="20" t="s">
        <v>621</v>
      </c>
      <c r="M1069" s="20" t="s">
        <v>142</v>
      </c>
      <c r="N1069" s="45"/>
      <c r="O1069" s="45"/>
      <c r="P1069" s="45"/>
      <c r="Q1069" s="45"/>
      <c r="R1069" s="45"/>
      <c r="S1069" s="45"/>
      <c r="T1069" s="48"/>
    </row>
    <row r="1070" spans="2:20">
      <c r="B1070" s="18"/>
      <c r="C1070" s="21"/>
      <c r="D1070" s="45"/>
      <c r="E1070" s="20" t="s">
        <v>157</v>
      </c>
      <c r="F1070" s="21"/>
      <c r="G1070" s="21"/>
      <c r="H1070" s="21"/>
      <c r="I1070" s="21"/>
      <c r="J1070" s="21"/>
      <c r="K1070" s="21"/>
      <c r="L1070" s="21"/>
      <c r="M1070" s="21"/>
      <c r="N1070" s="45"/>
      <c r="O1070" s="45"/>
      <c r="P1070" s="45"/>
      <c r="Q1070" s="45"/>
      <c r="R1070" s="45"/>
      <c r="S1070" s="45"/>
      <c r="T1070" s="48"/>
    </row>
    <row r="1071" spans="2:20" ht="25.5">
      <c r="B1071" s="18"/>
      <c r="C1071" s="21"/>
      <c r="D1071" s="45"/>
      <c r="E1071" s="20" t="s">
        <v>764</v>
      </c>
      <c r="F1071" s="21"/>
      <c r="G1071" s="21"/>
      <c r="H1071" s="21"/>
      <c r="I1071" s="21"/>
      <c r="J1071" s="21"/>
      <c r="K1071" s="21"/>
      <c r="L1071" s="21"/>
      <c r="M1071" s="21"/>
      <c r="N1071" s="45"/>
      <c r="O1071" s="45"/>
      <c r="P1071" s="45"/>
      <c r="Q1071" s="45"/>
      <c r="R1071" s="45"/>
      <c r="S1071" s="45"/>
      <c r="T1071" s="48"/>
    </row>
    <row r="1072" spans="2:20" ht="15.75" thickBot="1">
      <c r="B1072" s="19"/>
      <c r="C1072" s="22"/>
      <c r="D1072" s="46"/>
      <c r="E1072" s="32"/>
      <c r="F1072" s="22"/>
      <c r="G1072" s="22"/>
      <c r="H1072" s="22"/>
      <c r="I1072" s="22"/>
      <c r="J1072" s="22"/>
      <c r="K1072" s="22"/>
      <c r="L1072" s="22"/>
      <c r="M1072" s="22"/>
      <c r="N1072" s="46"/>
      <c r="O1072" s="46"/>
      <c r="P1072" s="46"/>
      <c r="Q1072" s="46"/>
      <c r="R1072" s="46"/>
      <c r="S1072" s="46"/>
      <c r="T1072" s="49"/>
    </row>
    <row r="1073" spans="2:20">
      <c r="B1073" s="17"/>
      <c r="C1073" s="20"/>
      <c r="D1073" s="44"/>
      <c r="E1073" s="20"/>
      <c r="F1073" s="20"/>
      <c r="G1073" s="20"/>
      <c r="H1073" s="20"/>
      <c r="I1073" s="20"/>
      <c r="J1073" s="20"/>
      <c r="K1073" s="20"/>
      <c r="L1073" s="20"/>
      <c r="M1073" s="20"/>
      <c r="N1073" s="44"/>
      <c r="O1073" s="44"/>
      <c r="P1073" s="44"/>
      <c r="Q1073" s="44"/>
      <c r="R1073" s="44"/>
      <c r="S1073" s="44"/>
      <c r="T1073" s="47"/>
    </row>
    <row r="1074" spans="2:20" ht="25.5">
      <c r="B1074" s="17">
        <v>206</v>
      </c>
      <c r="C1074" s="20">
        <v>59</v>
      </c>
      <c r="D1074" s="45"/>
      <c r="E1074" s="20" t="s">
        <v>766</v>
      </c>
      <c r="F1074" s="20" t="s">
        <v>24</v>
      </c>
      <c r="G1074" s="20">
        <v>1</v>
      </c>
      <c r="H1074" s="20" t="s">
        <v>767</v>
      </c>
      <c r="I1074" s="20">
        <v>15.16</v>
      </c>
      <c r="J1074" s="20" t="s">
        <v>24</v>
      </c>
      <c r="K1074" s="20" t="s">
        <v>639</v>
      </c>
      <c r="L1074" s="20" t="s">
        <v>621</v>
      </c>
      <c r="M1074" s="20" t="s">
        <v>142</v>
      </c>
      <c r="N1074" s="45"/>
      <c r="O1074" s="45"/>
      <c r="P1074" s="45"/>
      <c r="Q1074" s="45"/>
      <c r="R1074" s="45"/>
      <c r="S1074" s="45"/>
      <c r="T1074" s="48"/>
    </row>
    <row r="1075" spans="2:20">
      <c r="B1075" s="18"/>
      <c r="C1075" s="21"/>
      <c r="D1075" s="45"/>
      <c r="E1075" s="21"/>
      <c r="F1075" s="21"/>
      <c r="G1075" s="21"/>
      <c r="H1075" s="21"/>
      <c r="I1075" s="21"/>
      <c r="J1075" s="21"/>
      <c r="K1075" s="20"/>
      <c r="L1075" s="21"/>
      <c r="M1075" s="21"/>
      <c r="N1075" s="45"/>
      <c r="O1075" s="45"/>
      <c r="P1075" s="45"/>
      <c r="Q1075" s="45"/>
      <c r="R1075" s="45"/>
      <c r="S1075" s="45"/>
      <c r="T1075" s="48"/>
    </row>
    <row r="1076" spans="2:20" ht="15.75" thickBot="1">
      <c r="B1076" s="19"/>
      <c r="C1076" s="22"/>
      <c r="D1076" s="46"/>
      <c r="E1076" s="22"/>
      <c r="F1076" s="22"/>
      <c r="G1076" s="22"/>
      <c r="H1076" s="22"/>
      <c r="I1076" s="22"/>
      <c r="J1076" s="22"/>
      <c r="K1076" s="16"/>
      <c r="L1076" s="22"/>
      <c r="M1076" s="22"/>
      <c r="N1076" s="46"/>
      <c r="O1076" s="46"/>
      <c r="P1076" s="46"/>
      <c r="Q1076" s="46"/>
      <c r="R1076" s="46"/>
      <c r="S1076" s="46"/>
      <c r="T1076" s="49"/>
    </row>
    <row r="1077" spans="2:20">
      <c r="B1077" s="17"/>
      <c r="C1077" s="20"/>
      <c r="D1077" s="44"/>
      <c r="E1077" s="20"/>
      <c r="F1077" s="20"/>
      <c r="G1077" s="20"/>
      <c r="H1077" s="20"/>
      <c r="I1077" s="20"/>
      <c r="J1077" s="20"/>
      <c r="K1077" s="20"/>
      <c r="L1077" s="20"/>
      <c r="M1077" s="20"/>
      <c r="N1077" s="44"/>
      <c r="O1077" s="44"/>
      <c r="P1077" s="44"/>
      <c r="Q1077" s="44"/>
      <c r="R1077" s="44"/>
      <c r="S1077" s="44"/>
      <c r="T1077" s="47"/>
    </row>
    <row r="1078" spans="2:20">
      <c r="B1078" s="17">
        <v>207</v>
      </c>
      <c r="C1078" s="20">
        <v>57</v>
      </c>
      <c r="D1078" s="45"/>
      <c r="E1078" s="20" t="s">
        <v>768</v>
      </c>
      <c r="F1078" s="20" t="s">
        <v>24</v>
      </c>
      <c r="G1078" s="20">
        <v>1</v>
      </c>
      <c r="H1078" s="20" t="s">
        <v>769</v>
      </c>
      <c r="I1078" s="20">
        <v>64</v>
      </c>
      <c r="J1078" s="20" t="s">
        <v>24</v>
      </c>
      <c r="K1078" s="20" t="s">
        <v>639</v>
      </c>
      <c r="L1078" s="20" t="s">
        <v>622</v>
      </c>
      <c r="M1078" s="20" t="s">
        <v>142</v>
      </c>
      <c r="N1078" s="45"/>
      <c r="O1078" s="45"/>
      <c r="P1078" s="45"/>
      <c r="Q1078" s="45"/>
      <c r="R1078" s="45"/>
      <c r="S1078" s="45"/>
      <c r="T1078" s="48"/>
    </row>
    <row r="1079" spans="2:20" ht="15.75" thickBot="1">
      <c r="B1079" s="19"/>
      <c r="C1079" s="22"/>
      <c r="D1079" s="46"/>
      <c r="E1079" s="16"/>
      <c r="F1079" s="22"/>
      <c r="G1079" s="22"/>
      <c r="H1079" s="22"/>
      <c r="I1079" s="22"/>
      <c r="J1079" s="22"/>
      <c r="K1079" s="22"/>
      <c r="L1079" s="22"/>
      <c r="M1079" s="22"/>
      <c r="N1079" s="46"/>
      <c r="O1079" s="46"/>
      <c r="P1079" s="46"/>
      <c r="Q1079" s="46"/>
      <c r="R1079" s="46"/>
      <c r="S1079" s="46"/>
      <c r="T1079" s="49"/>
    </row>
    <row r="1080" spans="2:20">
      <c r="B1080" s="17"/>
      <c r="C1080" s="20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44"/>
      <c r="O1080" s="44"/>
      <c r="P1080" s="44"/>
      <c r="Q1080" s="44"/>
      <c r="R1080" s="44"/>
      <c r="S1080" s="44"/>
      <c r="T1080" s="47"/>
    </row>
    <row r="1081" spans="2:20" ht="38.25">
      <c r="B1081" s="17">
        <v>208</v>
      </c>
      <c r="C1081" s="20">
        <v>56</v>
      </c>
      <c r="D1081" s="20" t="s">
        <v>197</v>
      </c>
      <c r="E1081" s="20" t="s">
        <v>770</v>
      </c>
      <c r="F1081" s="20" t="s">
        <v>24</v>
      </c>
      <c r="G1081" s="20">
        <v>0.5</v>
      </c>
      <c r="H1081" s="20" t="s">
        <v>771</v>
      </c>
      <c r="I1081" s="20">
        <v>8</v>
      </c>
      <c r="J1081" s="20" t="s">
        <v>24</v>
      </c>
      <c r="K1081" s="20" t="s">
        <v>639</v>
      </c>
      <c r="L1081" s="20" t="s">
        <v>621</v>
      </c>
      <c r="M1081" s="20" t="s">
        <v>142</v>
      </c>
      <c r="N1081" s="45"/>
      <c r="O1081" s="45"/>
      <c r="P1081" s="45"/>
      <c r="Q1081" s="45"/>
      <c r="R1081" s="45"/>
      <c r="S1081" s="45"/>
      <c r="T1081" s="48"/>
    </row>
    <row r="1082" spans="2:20" ht="15.75" thickBot="1">
      <c r="B1082" s="19"/>
      <c r="C1082" s="22"/>
      <c r="D1082" s="22"/>
      <c r="E1082" s="16"/>
      <c r="F1082" s="22"/>
      <c r="G1082" s="22"/>
      <c r="H1082" s="22"/>
      <c r="I1082" s="22"/>
      <c r="J1082" s="22"/>
      <c r="K1082" s="22"/>
      <c r="L1082" s="22"/>
      <c r="M1082" s="22"/>
      <c r="N1082" s="46"/>
      <c r="O1082" s="46"/>
      <c r="P1082" s="46"/>
      <c r="Q1082" s="46"/>
      <c r="R1082" s="46"/>
      <c r="S1082" s="46"/>
      <c r="T1082" s="49"/>
    </row>
    <row r="1083" spans="2:20">
      <c r="B1083" s="17"/>
      <c r="C1083" s="20"/>
      <c r="D1083" s="20"/>
      <c r="E1083" s="20"/>
      <c r="F1083" s="20"/>
      <c r="G1083" s="20"/>
      <c r="H1083" s="20"/>
      <c r="I1083" s="20"/>
      <c r="J1083" s="20"/>
      <c r="K1083" s="20"/>
      <c r="L1083" s="20"/>
      <c r="M1083" s="20"/>
      <c r="N1083" s="44"/>
      <c r="O1083" s="44"/>
      <c r="P1083" s="44"/>
      <c r="Q1083" s="44"/>
      <c r="R1083" s="44"/>
      <c r="S1083" s="44"/>
      <c r="T1083" s="47"/>
    </row>
    <row r="1084" spans="2:20" ht="38.25">
      <c r="B1084" s="17">
        <v>209</v>
      </c>
      <c r="C1084" s="20">
        <v>55</v>
      </c>
      <c r="D1084" s="20" t="s">
        <v>197</v>
      </c>
      <c r="E1084" s="20" t="s">
        <v>772</v>
      </c>
      <c r="F1084" s="20" t="s">
        <v>24</v>
      </c>
      <c r="G1084" s="20">
        <v>0.5</v>
      </c>
      <c r="H1084" s="20" t="s">
        <v>771</v>
      </c>
      <c r="I1084" s="20">
        <v>40</v>
      </c>
      <c r="J1084" s="20" t="s">
        <v>24</v>
      </c>
      <c r="K1084" s="20" t="s">
        <v>622</v>
      </c>
      <c r="L1084" s="20" t="s">
        <v>621</v>
      </c>
      <c r="M1084" s="20" t="s">
        <v>142</v>
      </c>
      <c r="N1084" s="45"/>
      <c r="O1084" s="45"/>
      <c r="P1084" s="45"/>
      <c r="Q1084" s="45"/>
      <c r="R1084" s="45"/>
      <c r="S1084" s="45"/>
      <c r="T1084" s="48"/>
    </row>
    <row r="1085" spans="2:20" ht="15.75" thickBot="1">
      <c r="B1085" s="19"/>
      <c r="C1085" s="22"/>
      <c r="D1085" s="22"/>
      <c r="E1085" s="16"/>
      <c r="F1085" s="22"/>
      <c r="G1085" s="22"/>
      <c r="H1085" s="22"/>
      <c r="I1085" s="22"/>
      <c r="J1085" s="22"/>
      <c r="K1085" s="16"/>
      <c r="L1085" s="22"/>
      <c r="M1085" s="22"/>
      <c r="N1085" s="46"/>
      <c r="O1085" s="46"/>
      <c r="P1085" s="46"/>
      <c r="Q1085" s="46"/>
      <c r="R1085" s="46"/>
      <c r="S1085" s="46"/>
      <c r="T1085" s="49"/>
    </row>
    <row r="1086" spans="2:20">
      <c r="B1086" s="27"/>
      <c r="C1086" s="28"/>
      <c r="D1086" s="28"/>
      <c r="E1086" s="28"/>
      <c r="F1086" s="28"/>
      <c r="G1086" s="28"/>
      <c r="H1086" s="28"/>
      <c r="I1086" s="28"/>
      <c r="J1086" s="28"/>
      <c r="K1086" s="28"/>
      <c r="L1086" s="28"/>
      <c r="M1086" s="28"/>
      <c r="N1086" s="28"/>
      <c r="O1086" s="28"/>
      <c r="P1086" s="28"/>
      <c r="Q1086" s="28"/>
      <c r="R1086" s="28"/>
      <c r="S1086" s="28"/>
      <c r="T1086" s="47"/>
    </row>
    <row r="1087" spans="2:20" ht="38.25">
      <c r="B1087" s="17">
        <v>210</v>
      </c>
      <c r="C1087" s="20">
        <v>54</v>
      </c>
      <c r="D1087" s="20" t="s">
        <v>197</v>
      </c>
      <c r="E1087" s="20" t="s">
        <v>178</v>
      </c>
      <c r="F1087" s="20" t="s">
        <v>24</v>
      </c>
      <c r="G1087" s="20">
        <v>1</v>
      </c>
      <c r="H1087" s="20" t="s">
        <v>773</v>
      </c>
      <c r="I1087" s="20">
        <v>16</v>
      </c>
      <c r="J1087" s="20" t="s">
        <v>24</v>
      </c>
      <c r="K1087" s="20" t="s">
        <v>774</v>
      </c>
      <c r="L1087" s="20" t="s">
        <v>232</v>
      </c>
      <c r="M1087" s="20" t="s">
        <v>142</v>
      </c>
      <c r="N1087" s="20">
        <v>8</v>
      </c>
      <c r="O1087" s="25">
        <v>31321</v>
      </c>
      <c r="P1087" s="20" t="s">
        <v>776</v>
      </c>
      <c r="Q1087" s="20">
        <v>1</v>
      </c>
      <c r="R1087" s="20" t="s">
        <v>236</v>
      </c>
      <c r="S1087" s="20">
        <v>64</v>
      </c>
      <c r="T1087" s="48"/>
    </row>
    <row r="1088" spans="2:20">
      <c r="B1088" s="18"/>
      <c r="C1088" s="21"/>
      <c r="D1088" s="21"/>
      <c r="E1088" s="20" t="s">
        <v>157</v>
      </c>
      <c r="F1088" s="21"/>
      <c r="G1088" s="21"/>
      <c r="H1088" s="20" t="s">
        <v>137</v>
      </c>
      <c r="I1088" s="21"/>
      <c r="J1088" s="21"/>
      <c r="K1088" s="20" t="s">
        <v>775</v>
      </c>
      <c r="L1088" s="21"/>
      <c r="M1088" s="21"/>
      <c r="N1088" s="21"/>
      <c r="O1088" s="21"/>
      <c r="P1088" s="21"/>
      <c r="Q1088" s="21"/>
      <c r="R1088" s="21"/>
      <c r="S1088" s="21"/>
      <c r="T1088" s="48"/>
    </row>
    <row r="1089" spans="2:20">
      <c r="B1089" s="18"/>
      <c r="C1089" s="21"/>
      <c r="D1089" s="21"/>
      <c r="E1089" s="20"/>
      <c r="F1089" s="21"/>
      <c r="G1089" s="21"/>
      <c r="H1089" s="20"/>
      <c r="I1089" s="21"/>
      <c r="J1089" s="21"/>
      <c r="K1089" s="20">
        <v>50</v>
      </c>
      <c r="L1089" s="21"/>
      <c r="M1089" s="21"/>
      <c r="N1089" s="21"/>
      <c r="O1089" s="21"/>
      <c r="P1089" s="21"/>
      <c r="Q1089" s="21"/>
      <c r="R1089" s="21"/>
      <c r="S1089" s="21"/>
      <c r="T1089" s="48"/>
    </row>
    <row r="1090" spans="2:20" ht="15.75" thickBot="1">
      <c r="B1090" s="19"/>
      <c r="C1090" s="22"/>
      <c r="D1090" s="22"/>
      <c r="E1090" s="22"/>
      <c r="F1090" s="22"/>
      <c r="G1090" s="22"/>
      <c r="H1090" s="22"/>
      <c r="I1090" s="22"/>
      <c r="J1090" s="22"/>
      <c r="K1090" s="16"/>
      <c r="L1090" s="22"/>
      <c r="M1090" s="22"/>
      <c r="N1090" s="22"/>
      <c r="O1090" s="22"/>
      <c r="P1090" s="22"/>
      <c r="Q1090" s="22"/>
      <c r="R1090" s="22"/>
      <c r="S1090" s="22"/>
      <c r="T1090" s="49"/>
    </row>
    <row r="1091" spans="2:20">
      <c r="B1091" s="17"/>
      <c r="C1091" s="20"/>
      <c r="D1091" s="20"/>
      <c r="E1091" s="20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44"/>
      <c r="R1091" s="44"/>
      <c r="S1091" s="44"/>
      <c r="T1091" s="47"/>
    </row>
    <row r="1092" spans="2:20" ht="25.5">
      <c r="B1092" s="17">
        <v>211</v>
      </c>
      <c r="C1092" s="20">
        <v>53</v>
      </c>
      <c r="D1092" s="20" t="s">
        <v>232</v>
      </c>
      <c r="E1092" s="20" t="s">
        <v>777</v>
      </c>
      <c r="F1092" s="20" t="s">
        <v>24</v>
      </c>
      <c r="G1092" s="20">
        <v>1</v>
      </c>
      <c r="H1092" s="20" t="s">
        <v>778</v>
      </c>
      <c r="I1092" s="20">
        <v>16</v>
      </c>
      <c r="J1092" s="20" t="s">
        <v>24</v>
      </c>
      <c r="K1092" s="20" t="s">
        <v>774</v>
      </c>
      <c r="L1092" s="20" t="s">
        <v>232</v>
      </c>
      <c r="M1092" s="20" t="s">
        <v>142</v>
      </c>
      <c r="N1092" s="20">
        <v>8</v>
      </c>
      <c r="O1092" s="25">
        <v>31321</v>
      </c>
      <c r="P1092" s="20" t="s">
        <v>721</v>
      </c>
      <c r="Q1092" s="45"/>
      <c r="R1092" s="45"/>
      <c r="S1092" s="45"/>
      <c r="T1092" s="48"/>
    </row>
    <row r="1093" spans="2:20">
      <c r="B1093" s="18"/>
      <c r="C1093" s="21"/>
      <c r="D1093" s="21"/>
      <c r="E1093" s="21"/>
      <c r="F1093" s="21"/>
      <c r="G1093" s="21"/>
      <c r="H1093" s="21"/>
      <c r="I1093" s="21"/>
      <c r="J1093" s="21"/>
      <c r="K1093" s="20" t="s">
        <v>775</v>
      </c>
      <c r="L1093" s="21"/>
      <c r="M1093" s="21"/>
      <c r="N1093" s="21"/>
      <c r="O1093" s="21"/>
      <c r="P1093" s="21"/>
      <c r="Q1093" s="45"/>
      <c r="R1093" s="45"/>
      <c r="S1093" s="45"/>
      <c r="T1093" s="48"/>
    </row>
    <row r="1094" spans="2:20">
      <c r="B1094" s="18"/>
      <c r="C1094" s="21"/>
      <c r="D1094" s="21"/>
      <c r="E1094" s="21"/>
      <c r="F1094" s="21"/>
      <c r="G1094" s="21"/>
      <c r="H1094" s="21"/>
      <c r="I1094" s="21"/>
      <c r="J1094" s="21"/>
      <c r="K1094" s="20">
        <v>50</v>
      </c>
      <c r="L1094" s="21"/>
      <c r="M1094" s="21"/>
      <c r="N1094" s="21"/>
      <c r="O1094" s="21"/>
      <c r="P1094" s="21"/>
      <c r="Q1094" s="45"/>
      <c r="R1094" s="45"/>
      <c r="S1094" s="45"/>
      <c r="T1094" s="48"/>
    </row>
    <row r="1095" spans="2:20" ht="15.75" thickBot="1">
      <c r="B1095" s="19"/>
      <c r="C1095" s="22"/>
      <c r="D1095" s="22"/>
      <c r="E1095" s="22"/>
      <c r="F1095" s="22"/>
      <c r="G1095" s="22"/>
      <c r="H1095" s="22"/>
      <c r="I1095" s="22"/>
      <c r="J1095" s="22"/>
      <c r="K1095" s="16"/>
      <c r="L1095" s="22"/>
      <c r="M1095" s="22"/>
      <c r="N1095" s="22"/>
      <c r="O1095" s="22"/>
      <c r="P1095" s="22"/>
      <c r="Q1095" s="46"/>
      <c r="R1095" s="46"/>
      <c r="S1095" s="46"/>
      <c r="T1095" s="49"/>
    </row>
    <row r="1096" spans="2:20">
      <c r="B1096" s="17"/>
      <c r="C1096" s="20"/>
      <c r="D1096" s="20"/>
      <c r="E1096" s="20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44"/>
      <c r="R1096" s="44"/>
      <c r="S1096" s="44"/>
      <c r="T1096" s="47"/>
    </row>
    <row r="1097" spans="2:20" ht="38.25">
      <c r="B1097" s="17">
        <v>212</v>
      </c>
      <c r="C1097" s="20">
        <v>52</v>
      </c>
      <c r="D1097" s="20" t="s">
        <v>232</v>
      </c>
      <c r="E1097" s="20" t="s">
        <v>779</v>
      </c>
      <c r="F1097" s="20" t="s">
        <v>24</v>
      </c>
      <c r="G1097" s="20">
        <v>1</v>
      </c>
      <c r="H1097" s="20" t="s">
        <v>778</v>
      </c>
      <c r="I1097" s="20">
        <v>60</v>
      </c>
      <c r="J1097" s="20" t="s">
        <v>24</v>
      </c>
      <c r="K1097" s="20" t="s">
        <v>774</v>
      </c>
      <c r="L1097" s="20" t="s">
        <v>232</v>
      </c>
      <c r="M1097" s="20" t="s">
        <v>142</v>
      </c>
      <c r="N1097" s="20">
        <v>8</v>
      </c>
      <c r="O1097" s="25">
        <v>31321</v>
      </c>
      <c r="P1097" s="20" t="s">
        <v>721</v>
      </c>
      <c r="Q1097" s="45"/>
      <c r="R1097" s="45"/>
      <c r="S1097" s="45"/>
      <c r="T1097" s="48"/>
    </row>
    <row r="1098" spans="2:20">
      <c r="B1098" s="18"/>
      <c r="C1098" s="21"/>
      <c r="D1098" s="21"/>
      <c r="E1098" s="20"/>
      <c r="F1098" s="21"/>
      <c r="G1098" s="21"/>
      <c r="H1098" s="21"/>
      <c r="I1098" s="21"/>
      <c r="J1098" s="21"/>
      <c r="K1098" s="20" t="s">
        <v>775</v>
      </c>
      <c r="L1098" s="21"/>
      <c r="M1098" s="21"/>
      <c r="N1098" s="21"/>
      <c r="O1098" s="20"/>
      <c r="P1098" s="21"/>
      <c r="Q1098" s="45"/>
      <c r="R1098" s="45"/>
      <c r="S1098" s="45"/>
      <c r="T1098" s="48"/>
    </row>
    <row r="1099" spans="2:20">
      <c r="B1099" s="18"/>
      <c r="C1099" s="21"/>
      <c r="D1099" s="21"/>
      <c r="E1099" s="21"/>
      <c r="F1099" s="21"/>
      <c r="G1099" s="21"/>
      <c r="H1099" s="21"/>
      <c r="I1099" s="21"/>
      <c r="J1099" s="21"/>
      <c r="K1099" s="20">
        <v>50</v>
      </c>
      <c r="L1099" s="21"/>
      <c r="M1099" s="21"/>
      <c r="N1099" s="21"/>
      <c r="O1099" s="20"/>
      <c r="P1099" s="21"/>
      <c r="Q1099" s="45"/>
      <c r="R1099" s="45"/>
      <c r="S1099" s="45"/>
      <c r="T1099" s="48"/>
    </row>
    <row r="1100" spans="2:20" ht="15.75" thickBot="1">
      <c r="B1100" s="19"/>
      <c r="C1100" s="22"/>
      <c r="D1100" s="22"/>
      <c r="E1100" s="22"/>
      <c r="F1100" s="22"/>
      <c r="G1100" s="22"/>
      <c r="H1100" s="22"/>
      <c r="I1100" s="22"/>
      <c r="J1100" s="22"/>
      <c r="K1100" s="16"/>
      <c r="L1100" s="22"/>
      <c r="M1100" s="22"/>
      <c r="N1100" s="22"/>
      <c r="O1100" s="22"/>
      <c r="P1100" s="22"/>
      <c r="Q1100" s="46"/>
      <c r="R1100" s="46"/>
      <c r="S1100" s="46"/>
      <c r="T1100" s="49"/>
    </row>
    <row r="1101" spans="2:20">
      <c r="B1101" s="17"/>
      <c r="C1101" s="20"/>
      <c r="D1101" s="20"/>
      <c r="E1101" s="20"/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  <c r="Q1101" s="44"/>
      <c r="R1101" s="44"/>
      <c r="S1101" s="44"/>
      <c r="T1101" s="47"/>
    </row>
    <row r="1102" spans="2:20" ht="25.5">
      <c r="B1102" s="17">
        <v>213</v>
      </c>
      <c r="C1102" s="20">
        <v>51</v>
      </c>
      <c r="D1102" s="20" t="s">
        <v>232</v>
      </c>
      <c r="E1102" s="20" t="s">
        <v>780</v>
      </c>
      <c r="F1102" s="20" t="s">
        <v>24</v>
      </c>
      <c r="G1102" s="20">
        <v>0.1</v>
      </c>
      <c r="H1102" s="20" t="s">
        <v>236</v>
      </c>
      <c r="I1102" s="20">
        <v>64</v>
      </c>
      <c r="J1102" s="20" t="s">
        <v>24</v>
      </c>
      <c r="K1102" s="20" t="s">
        <v>781</v>
      </c>
      <c r="L1102" s="20" t="s">
        <v>232</v>
      </c>
      <c r="M1102" s="20" t="s">
        <v>142</v>
      </c>
      <c r="N1102" s="20">
        <v>8</v>
      </c>
      <c r="O1102" s="25">
        <v>31321</v>
      </c>
      <c r="P1102" s="20" t="s">
        <v>721</v>
      </c>
      <c r="Q1102" s="45"/>
      <c r="R1102" s="45"/>
      <c r="S1102" s="45"/>
      <c r="T1102" s="48"/>
    </row>
    <row r="1103" spans="2:20">
      <c r="B1103" s="18"/>
      <c r="C1103" s="21"/>
      <c r="D1103" s="21"/>
      <c r="E1103" s="20" t="s">
        <v>137</v>
      </c>
      <c r="F1103" s="21"/>
      <c r="G1103" s="21"/>
      <c r="H1103" s="21"/>
      <c r="I1103" s="21"/>
      <c r="J1103" s="21"/>
      <c r="K1103" s="21"/>
      <c r="L1103" s="21"/>
      <c r="M1103" s="21"/>
      <c r="N1103" s="21"/>
      <c r="O1103" s="21"/>
      <c r="P1103" s="21"/>
      <c r="Q1103" s="45"/>
      <c r="R1103" s="45"/>
      <c r="S1103" s="45"/>
      <c r="T1103" s="48"/>
    </row>
    <row r="1104" spans="2:20" ht="15.75" thickBot="1">
      <c r="B1104" s="19"/>
      <c r="C1104" s="22"/>
      <c r="D1104" s="22"/>
      <c r="E1104" s="16"/>
      <c r="F1104" s="22"/>
      <c r="G1104" s="22"/>
      <c r="H1104" s="22"/>
      <c r="I1104" s="22"/>
      <c r="J1104" s="22"/>
      <c r="K1104" s="22"/>
      <c r="L1104" s="22"/>
      <c r="M1104" s="22"/>
      <c r="N1104" s="22"/>
      <c r="O1104" s="22"/>
      <c r="P1104" s="22"/>
      <c r="Q1104" s="46"/>
      <c r="R1104" s="46"/>
      <c r="S1104" s="46"/>
      <c r="T1104" s="49"/>
    </row>
    <row r="1105" spans="2:20">
      <c r="B1105" s="17"/>
      <c r="C1105" s="20"/>
      <c r="D1105" s="20"/>
      <c r="E1105" s="20"/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  <c r="Q1105" s="44"/>
      <c r="R1105" s="44"/>
      <c r="S1105" s="44"/>
      <c r="T1105" s="47"/>
    </row>
    <row r="1106" spans="2:20" ht="25.5">
      <c r="B1106" s="17">
        <v>214</v>
      </c>
      <c r="C1106" s="20">
        <v>50</v>
      </c>
      <c r="D1106" s="20" t="s">
        <v>232</v>
      </c>
      <c r="E1106" s="20" t="s">
        <v>782</v>
      </c>
      <c r="F1106" s="20" t="s">
        <v>24</v>
      </c>
      <c r="G1106" s="20">
        <f>-1.1/3</f>
        <v>-0.3666666666666667</v>
      </c>
      <c r="H1106" s="20" t="s">
        <v>236</v>
      </c>
      <c r="I1106" s="20">
        <v>64</v>
      </c>
      <c r="J1106" s="20" t="s">
        <v>24</v>
      </c>
      <c r="K1106" s="20">
        <v>49</v>
      </c>
      <c r="L1106" s="20" t="s">
        <v>232</v>
      </c>
      <c r="M1106" s="20" t="s">
        <v>142</v>
      </c>
      <c r="N1106" s="20">
        <v>8</v>
      </c>
      <c r="O1106" s="25">
        <v>31321</v>
      </c>
      <c r="P1106" s="20" t="s">
        <v>721</v>
      </c>
      <c r="Q1106" s="45"/>
      <c r="R1106" s="45"/>
      <c r="S1106" s="45"/>
      <c r="T1106" s="48"/>
    </row>
    <row r="1107" spans="2:20">
      <c r="B1107" s="18"/>
      <c r="C1107" s="21"/>
      <c r="D1107" s="21"/>
      <c r="E1107" s="20" t="s">
        <v>137</v>
      </c>
      <c r="F1107" s="21"/>
      <c r="G1107" s="21"/>
      <c r="H1107" s="20"/>
      <c r="I1107" s="21"/>
      <c r="J1107" s="21"/>
      <c r="K1107" s="21"/>
      <c r="L1107" s="21"/>
      <c r="M1107" s="21"/>
      <c r="N1107" s="21"/>
      <c r="O1107" s="21"/>
      <c r="P1107" s="21"/>
      <c r="Q1107" s="45"/>
      <c r="R1107" s="45"/>
      <c r="S1107" s="45"/>
      <c r="T1107" s="48"/>
    </row>
    <row r="1108" spans="2:20" ht="15.75" thickBot="1">
      <c r="B1108" s="19"/>
      <c r="C1108" s="22"/>
      <c r="D1108" s="22"/>
      <c r="E1108" s="16"/>
      <c r="F1108" s="22"/>
      <c r="G1108" s="22"/>
      <c r="H1108" s="22"/>
      <c r="I1108" s="22"/>
      <c r="J1108" s="22"/>
      <c r="K1108" s="22"/>
      <c r="L1108" s="22"/>
      <c r="M1108" s="22"/>
      <c r="N1108" s="22"/>
      <c r="O1108" s="22"/>
      <c r="P1108" s="22"/>
      <c r="Q1108" s="46"/>
      <c r="R1108" s="46"/>
      <c r="S1108" s="46"/>
      <c r="T1108" s="49"/>
    </row>
    <row r="1109" spans="2:20">
      <c r="B1109" s="27"/>
      <c r="C1109" s="28"/>
      <c r="D1109" s="28"/>
      <c r="E1109" s="28"/>
      <c r="F1109" s="28"/>
      <c r="G1109" s="28"/>
      <c r="H1109" s="28"/>
      <c r="I1109" s="28"/>
      <c r="J1109" s="28"/>
      <c r="K1109" s="28"/>
      <c r="L1109" s="28"/>
      <c r="M1109" s="28"/>
      <c r="N1109" s="28"/>
      <c r="O1109" s="28"/>
      <c r="P1109" s="28"/>
      <c r="Q1109" s="28"/>
      <c r="R1109" s="28"/>
      <c r="S1109" s="28"/>
      <c r="T1109" s="28"/>
    </row>
    <row r="1110" spans="2:20" ht="38.25">
      <c r="B1110" s="17">
        <v>215</v>
      </c>
      <c r="C1110" s="20">
        <v>48</v>
      </c>
      <c r="D1110" s="25">
        <v>34517</v>
      </c>
      <c r="E1110" s="20" t="s">
        <v>779</v>
      </c>
      <c r="F1110" s="20" t="s">
        <v>24</v>
      </c>
      <c r="G1110" s="20">
        <v>0.1</v>
      </c>
      <c r="H1110" s="20" t="s">
        <v>236</v>
      </c>
      <c r="I1110" s="20">
        <v>20.149999999999999</v>
      </c>
      <c r="J1110" s="20" t="s">
        <v>24</v>
      </c>
      <c r="K1110" s="20" t="s">
        <v>622</v>
      </c>
      <c r="L1110" s="20" t="s">
        <v>622</v>
      </c>
      <c r="M1110" s="20" t="s">
        <v>622</v>
      </c>
      <c r="N1110" s="20" t="s">
        <v>622</v>
      </c>
      <c r="O1110" s="20" t="s">
        <v>622</v>
      </c>
      <c r="P1110" s="20" t="s">
        <v>622</v>
      </c>
      <c r="Q1110" s="20" t="s">
        <v>622</v>
      </c>
      <c r="R1110" s="20" t="s">
        <v>622</v>
      </c>
      <c r="S1110" s="20" t="s">
        <v>622</v>
      </c>
      <c r="T1110" s="20" t="s">
        <v>622</v>
      </c>
    </row>
    <row r="1111" spans="2:20" ht="15.75" thickBot="1">
      <c r="B1111" s="19"/>
      <c r="C1111" s="22"/>
      <c r="D1111" s="22"/>
      <c r="E1111" s="16"/>
      <c r="F1111" s="22"/>
      <c r="G1111" s="22"/>
      <c r="H1111" s="16"/>
      <c r="I1111" s="22"/>
      <c r="J1111" s="22"/>
      <c r="K1111" s="22"/>
      <c r="L1111" s="16"/>
      <c r="M1111" s="22"/>
      <c r="N1111" s="22"/>
      <c r="O1111" s="22"/>
      <c r="P1111" s="22"/>
      <c r="Q1111" s="22"/>
      <c r="R1111" s="22"/>
      <c r="S1111" s="22"/>
      <c r="T1111" s="22"/>
    </row>
    <row r="1112" spans="2:20">
      <c r="B1112" s="17"/>
      <c r="C1112" s="20"/>
      <c r="D1112" s="20"/>
      <c r="E1112" s="20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44"/>
      <c r="T1112" s="47"/>
    </row>
    <row r="1113" spans="2:20" ht="51">
      <c r="B1113" s="17">
        <v>216</v>
      </c>
      <c r="C1113" s="20">
        <v>47</v>
      </c>
      <c r="D1113" s="25">
        <v>34517</v>
      </c>
      <c r="E1113" s="20" t="s">
        <v>783</v>
      </c>
      <c r="F1113" s="20" t="s">
        <v>24</v>
      </c>
      <c r="G1113" s="20">
        <v>0.1</v>
      </c>
      <c r="H1113" s="20" t="s">
        <v>784</v>
      </c>
      <c r="I1113" s="20">
        <v>64</v>
      </c>
      <c r="J1113" s="20" t="s">
        <v>24</v>
      </c>
      <c r="K1113" s="20" t="s">
        <v>639</v>
      </c>
      <c r="L1113" s="20" t="s">
        <v>639</v>
      </c>
      <c r="M1113" s="20" t="s">
        <v>142</v>
      </c>
      <c r="N1113" s="20">
        <v>4</v>
      </c>
      <c r="O1113" s="25">
        <v>31321</v>
      </c>
      <c r="P1113" s="20" t="s">
        <v>785</v>
      </c>
      <c r="Q1113" s="20">
        <v>0.42</v>
      </c>
      <c r="R1113" s="20" t="s">
        <v>138</v>
      </c>
      <c r="S1113" s="45"/>
      <c r="T1113" s="48"/>
    </row>
    <row r="1114" spans="2:20" ht="25.5">
      <c r="B1114" s="18"/>
      <c r="C1114" s="21"/>
      <c r="D1114" s="21"/>
      <c r="E1114" s="21"/>
      <c r="F1114" s="21"/>
      <c r="G1114" s="21"/>
      <c r="H1114" s="21"/>
      <c r="I1114" s="21"/>
      <c r="J1114" s="21"/>
      <c r="K1114" s="21"/>
      <c r="L1114" s="21"/>
      <c r="M1114" s="21"/>
      <c r="N1114" s="21"/>
      <c r="O1114" s="20"/>
      <c r="P1114" s="20"/>
      <c r="Q1114" s="21"/>
      <c r="R1114" s="20" t="s">
        <v>137</v>
      </c>
      <c r="S1114" s="45"/>
      <c r="T1114" s="48"/>
    </row>
    <row r="1115" spans="2:20" ht="15.75" thickBot="1">
      <c r="B1115" s="19"/>
      <c r="C1115" s="22"/>
      <c r="D1115" s="22"/>
      <c r="E1115" s="22"/>
      <c r="F1115" s="22"/>
      <c r="G1115" s="22"/>
      <c r="H1115" s="22"/>
      <c r="I1115" s="22"/>
      <c r="J1115" s="22"/>
      <c r="K1115" s="22"/>
      <c r="L1115" s="22"/>
      <c r="M1115" s="22"/>
      <c r="N1115" s="22"/>
      <c r="O1115" s="22"/>
      <c r="P1115" s="22"/>
      <c r="Q1115" s="22"/>
      <c r="R1115" s="16"/>
      <c r="S1115" s="46"/>
      <c r="T1115" s="49"/>
    </row>
    <row r="1116" spans="2:20">
      <c r="B1116" s="17"/>
      <c r="C1116" s="20"/>
      <c r="D1116" s="20"/>
      <c r="E1116" s="20"/>
      <c r="F1116" s="20"/>
      <c r="G1116" s="20"/>
      <c r="H1116" s="20"/>
      <c r="I1116" s="20"/>
      <c r="J1116" s="20"/>
      <c r="K1116" s="20"/>
      <c r="L1116" s="44"/>
      <c r="M1116" s="20"/>
      <c r="N1116" s="44"/>
      <c r="O1116" s="20"/>
      <c r="P1116" s="20"/>
      <c r="Q1116" s="44"/>
      <c r="R1116" s="44"/>
      <c r="S1116" s="44"/>
      <c r="T1116" s="47"/>
    </row>
    <row r="1117" spans="2:20" ht="38.25">
      <c r="B1117" s="17">
        <v>217</v>
      </c>
      <c r="C1117" s="20">
        <v>46</v>
      </c>
      <c r="D1117" s="25">
        <v>34669</v>
      </c>
      <c r="E1117" s="20" t="s">
        <v>786</v>
      </c>
      <c r="F1117" s="20" t="s">
        <v>24</v>
      </c>
      <c r="G1117" s="20">
        <v>0.05</v>
      </c>
      <c r="H1117" s="20" t="s">
        <v>784</v>
      </c>
      <c r="I1117" s="20">
        <v>64</v>
      </c>
      <c r="J1117" s="20" t="s">
        <v>24</v>
      </c>
      <c r="K1117" s="20" t="s">
        <v>639</v>
      </c>
      <c r="L1117" s="45"/>
      <c r="M1117" s="20" t="s">
        <v>142</v>
      </c>
      <c r="N1117" s="45"/>
      <c r="O1117" s="25">
        <v>31321</v>
      </c>
      <c r="P1117" s="20" t="s">
        <v>787</v>
      </c>
      <c r="Q1117" s="45"/>
      <c r="R1117" s="45"/>
      <c r="S1117" s="45"/>
      <c r="T1117" s="48"/>
    </row>
    <row r="1118" spans="2:20" ht="15.75" thickBot="1">
      <c r="B1118" s="19"/>
      <c r="C1118" s="22"/>
      <c r="D1118" s="22"/>
      <c r="E1118" s="16"/>
      <c r="F1118" s="22"/>
      <c r="G1118" s="22"/>
      <c r="H1118" s="22"/>
      <c r="I1118" s="22"/>
      <c r="J1118" s="22"/>
      <c r="K1118" s="22"/>
      <c r="L1118" s="46"/>
      <c r="M1118" s="22"/>
      <c r="N1118" s="46"/>
      <c r="O1118" s="16"/>
      <c r="P1118" s="16"/>
      <c r="Q1118" s="46"/>
      <c r="R1118" s="46"/>
      <c r="S1118" s="46"/>
      <c r="T1118" s="49"/>
    </row>
    <row r="1119" spans="2:20">
      <c r="B1119" s="17"/>
      <c r="C1119" s="20"/>
      <c r="D1119" s="44"/>
      <c r="E1119" s="20"/>
      <c r="F1119" s="20"/>
      <c r="G1119" s="20"/>
      <c r="H1119" s="20"/>
      <c r="I1119" s="20"/>
      <c r="J1119" s="20"/>
      <c r="K1119" s="20"/>
      <c r="L1119" s="20"/>
      <c r="M1119" s="20"/>
      <c r="N1119" s="20"/>
      <c r="O1119" s="20"/>
      <c r="P1119" s="44"/>
      <c r="Q1119" s="44"/>
      <c r="R1119" s="44"/>
      <c r="S1119" s="44"/>
      <c r="T1119" s="23" t="s">
        <v>789</v>
      </c>
    </row>
    <row r="1120" spans="2:20" ht="51">
      <c r="B1120" s="17">
        <v>218</v>
      </c>
      <c r="C1120" s="20">
        <v>45</v>
      </c>
      <c r="D1120" s="45"/>
      <c r="E1120" s="20" t="s">
        <v>788</v>
      </c>
      <c r="F1120" s="20" t="s">
        <v>24</v>
      </c>
      <c r="G1120" s="20">
        <v>0.5</v>
      </c>
      <c r="H1120" s="20" t="s">
        <v>180</v>
      </c>
      <c r="I1120" s="20">
        <v>20.149999999999999</v>
      </c>
      <c r="J1120" s="20" t="s">
        <v>24</v>
      </c>
      <c r="K1120" s="20" t="s">
        <v>639</v>
      </c>
      <c r="L1120" s="20" t="s">
        <v>639</v>
      </c>
      <c r="M1120" s="20" t="s">
        <v>142</v>
      </c>
      <c r="N1120" s="20">
        <v>24</v>
      </c>
      <c r="O1120" s="25">
        <v>31321</v>
      </c>
      <c r="P1120" s="45"/>
      <c r="Q1120" s="45"/>
      <c r="R1120" s="45"/>
      <c r="S1120" s="45"/>
      <c r="T1120" s="23" t="s">
        <v>790</v>
      </c>
    </row>
    <row r="1121" spans="2:20" ht="27">
      <c r="B1121" s="18"/>
      <c r="C1121" s="21"/>
      <c r="D1121" s="45"/>
      <c r="E1121" s="20" t="s">
        <v>137</v>
      </c>
      <c r="F1121" s="21"/>
      <c r="G1121" s="21"/>
      <c r="H1121" s="21"/>
      <c r="I1121" s="21"/>
      <c r="J1121" s="21"/>
      <c r="K1121" s="21"/>
      <c r="L1121" s="21"/>
      <c r="M1121" s="21"/>
      <c r="N1121" s="21"/>
      <c r="O1121" s="20"/>
      <c r="P1121" s="45"/>
      <c r="Q1121" s="45"/>
      <c r="R1121" s="45"/>
      <c r="S1121" s="45"/>
      <c r="T1121" s="23" t="s">
        <v>791</v>
      </c>
    </row>
    <row r="1122" spans="2:20">
      <c r="B1122" s="18"/>
      <c r="C1122" s="21"/>
      <c r="D1122" s="45"/>
      <c r="E1122" s="20"/>
      <c r="F1122" s="21"/>
      <c r="G1122" s="21"/>
      <c r="H1122" s="21"/>
      <c r="I1122" s="21"/>
      <c r="J1122" s="21"/>
      <c r="K1122" s="21"/>
      <c r="L1122" s="21"/>
      <c r="M1122" s="21"/>
      <c r="N1122" s="21"/>
      <c r="O1122" s="21"/>
      <c r="P1122" s="45"/>
      <c r="Q1122" s="45"/>
      <c r="R1122" s="45"/>
      <c r="S1122" s="45"/>
      <c r="T1122" s="23" t="s">
        <v>792</v>
      </c>
    </row>
    <row r="1123" spans="2:20" ht="15.75" thickBot="1">
      <c r="B1123" s="19"/>
      <c r="C1123" s="22"/>
      <c r="D1123" s="46"/>
      <c r="E1123" s="22"/>
      <c r="F1123" s="22"/>
      <c r="G1123" s="22"/>
      <c r="H1123" s="22"/>
      <c r="I1123" s="22"/>
      <c r="J1123" s="22"/>
      <c r="K1123" s="22"/>
      <c r="L1123" s="22"/>
      <c r="M1123" s="22"/>
      <c r="N1123" s="22"/>
      <c r="O1123" s="22"/>
      <c r="P1123" s="46"/>
      <c r="Q1123" s="46"/>
      <c r="R1123" s="46"/>
      <c r="S1123" s="46"/>
      <c r="T1123" s="35"/>
    </row>
    <row r="1124" spans="2:20">
      <c r="B1124" s="17"/>
      <c r="C1124" s="20"/>
      <c r="D1124" s="20"/>
      <c r="E1124" s="44"/>
      <c r="F1124" s="20"/>
      <c r="G1124" s="20"/>
      <c r="H1124" s="20"/>
      <c r="I1124" s="20"/>
      <c r="J1124" s="20"/>
      <c r="K1124" s="20"/>
      <c r="L1124" s="20"/>
      <c r="M1124" s="20"/>
      <c r="N1124" s="44"/>
      <c r="O1124" s="20"/>
      <c r="P1124" s="20"/>
      <c r="Q1124" s="44"/>
      <c r="R1124" s="44"/>
      <c r="S1124" s="44"/>
      <c r="T1124" s="47"/>
    </row>
    <row r="1125" spans="2:20" ht="25.5">
      <c r="B1125" s="17">
        <v>219</v>
      </c>
      <c r="C1125" s="20">
        <v>44</v>
      </c>
      <c r="D1125" s="20" t="s">
        <v>181</v>
      </c>
      <c r="E1125" s="45"/>
      <c r="F1125" s="20" t="s">
        <v>24</v>
      </c>
      <c r="G1125" s="20">
        <v>1</v>
      </c>
      <c r="H1125" s="20" t="s">
        <v>793</v>
      </c>
      <c r="I1125" s="20">
        <v>20.149999999999999</v>
      </c>
      <c r="J1125" s="20" t="s">
        <v>24</v>
      </c>
      <c r="K1125" s="20" t="s">
        <v>639</v>
      </c>
      <c r="L1125" s="20" t="s">
        <v>639</v>
      </c>
      <c r="M1125" s="20" t="s">
        <v>142</v>
      </c>
      <c r="N1125" s="45"/>
      <c r="O1125" s="20"/>
      <c r="P1125" s="20" t="s">
        <v>794</v>
      </c>
      <c r="Q1125" s="45"/>
      <c r="R1125" s="45"/>
      <c r="S1125" s="45"/>
      <c r="T1125" s="48"/>
    </row>
    <row r="1126" spans="2:20">
      <c r="B1126" s="18"/>
      <c r="C1126" s="21"/>
      <c r="D1126" s="21"/>
      <c r="E1126" s="45"/>
      <c r="F1126" s="21"/>
      <c r="G1126" s="21"/>
      <c r="H1126" s="21"/>
      <c r="I1126" s="21"/>
      <c r="J1126" s="21"/>
      <c r="K1126" s="21"/>
      <c r="L1126" s="21"/>
      <c r="M1126" s="21"/>
      <c r="N1126" s="45"/>
      <c r="O1126" s="25">
        <v>31321</v>
      </c>
      <c r="P1126" s="21"/>
      <c r="Q1126" s="45"/>
      <c r="R1126" s="45"/>
      <c r="S1126" s="45"/>
      <c r="T1126" s="48"/>
    </row>
    <row r="1127" spans="2:20" ht="15.75" thickBot="1">
      <c r="B1127" s="19"/>
      <c r="C1127" s="22"/>
      <c r="D1127" s="22"/>
      <c r="E1127" s="46"/>
      <c r="F1127" s="22"/>
      <c r="G1127" s="22"/>
      <c r="H1127" s="22"/>
      <c r="I1127" s="22"/>
      <c r="J1127" s="22"/>
      <c r="K1127" s="22"/>
      <c r="L1127" s="22"/>
      <c r="M1127" s="22"/>
      <c r="N1127" s="46"/>
      <c r="O1127" s="16"/>
      <c r="P1127" s="22"/>
      <c r="Q1127" s="46"/>
      <c r="R1127" s="46"/>
      <c r="S1127" s="46"/>
      <c r="T1127" s="49"/>
    </row>
    <row r="1128" spans="2:20">
      <c r="B1128" s="17"/>
      <c r="C1128" s="20"/>
      <c r="D1128" s="20"/>
      <c r="E1128" s="20"/>
      <c r="F1128" s="20"/>
      <c r="G1128" s="20"/>
      <c r="H1128" s="20"/>
      <c r="I1128" s="20"/>
      <c r="J1128" s="20"/>
      <c r="K1128" s="20"/>
      <c r="L1128" s="20"/>
      <c r="M1128" s="20"/>
      <c r="N1128" s="44"/>
      <c r="O1128" s="44"/>
      <c r="P1128" s="44"/>
      <c r="Q1128" s="44"/>
      <c r="R1128" s="44"/>
      <c r="S1128" s="44"/>
      <c r="T1128" s="47"/>
    </row>
    <row r="1129" spans="2:20" ht="38.25">
      <c r="B1129" s="17">
        <v>220</v>
      </c>
      <c r="C1129" s="20" t="s">
        <v>795</v>
      </c>
      <c r="D1129" s="20" t="s">
        <v>181</v>
      </c>
      <c r="E1129" s="20" t="s">
        <v>796</v>
      </c>
      <c r="F1129" s="20" t="s">
        <v>24</v>
      </c>
      <c r="G1129" s="20">
        <v>1</v>
      </c>
      <c r="H1129" s="20" t="s">
        <v>793</v>
      </c>
      <c r="I1129" s="20">
        <v>68</v>
      </c>
      <c r="J1129" s="20" t="s">
        <v>24</v>
      </c>
      <c r="K1129" s="20" t="s">
        <v>639</v>
      </c>
      <c r="L1129" s="20" t="s">
        <v>639</v>
      </c>
      <c r="M1129" s="20" t="s">
        <v>142</v>
      </c>
      <c r="N1129" s="45"/>
      <c r="O1129" s="45"/>
      <c r="P1129" s="45"/>
      <c r="Q1129" s="45"/>
      <c r="R1129" s="45"/>
      <c r="S1129" s="45"/>
      <c r="T1129" s="48"/>
    </row>
    <row r="1130" spans="2:20" ht="15.75" thickBot="1">
      <c r="B1130" s="19"/>
      <c r="C1130" s="22"/>
      <c r="D1130" s="22"/>
      <c r="E1130" s="16"/>
      <c r="F1130" s="22"/>
      <c r="G1130" s="22"/>
      <c r="H1130" s="22"/>
      <c r="I1130" s="22"/>
      <c r="J1130" s="22"/>
      <c r="K1130" s="16"/>
      <c r="L1130" s="22"/>
      <c r="M1130" s="22"/>
      <c r="N1130" s="46"/>
      <c r="O1130" s="46"/>
      <c r="P1130" s="46"/>
      <c r="Q1130" s="46"/>
      <c r="R1130" s="46"/>
      <c r="S1130" s="46"/>
      <c r="T1130" s="49"/>
    </row>
    <row r="1131" spans="2:20">
      <c r="B1131" s="17"/>
      <c r="C1131" s="20"/>
      <c r="D1131" s="20"/>
      <c r="E1131" s="20"/>
      <c r="F1131" s="20"/>
      <c r="G1131" s="20"/>
      <c r="H1131" s="44"/>
      <c r="I1131" s="20"/>
      <c r="J1131" s="20"/>
      <c r="K1131" s="20"/>
      <c r="L1131" s="20"/>
      <c r="M1131" s="20"/>
      <c r="N1131" s="44"/>
      <c r="O1131" s="44"/>
      <c r="P1131" s="44"/>
      <c r="Q1131" s="44"/>
      <c r="R1131" s="44"/>
      <c r="S1131" s="44"/>
      <c r="T1131" s="47"/>
    </row>
    <row r="1132" spans="2:20">
      <c r="B1132" s="17">
        <v>221</v>
      </c>
      <c r="C1132" s="20">
        <v>43</v>
      </c>
      <c r="D1132" s="20" t="s">
        <v>181</v>
      </c>
      <c r="E1132" s="20" t="s">
        <v>797</v>
      </c>
      <c r="F1132" s="20" t="s">
        <v>24</v>
      </c>
      <c r="G1132" s="20">
        <v>1</v>
      </c>
      <c r="H1132" s="45"/>
      <c r="I1132" s="20">
        <v>6</v>
      </c>
      <c r="J1132" s="20" t="s">
        <v>24</v>
      </c>
      <c r="K1132" s="20" t="s">
        <v>639</v>
      </c>
      <c r="L1132" s="20" t="s">
        <v>639</v>
      </c>
      <c r="M1132" s="20" t="s">
        <v>142</v>
      </c>
      <c r="N1132" s="45"/>
      <c r="O1132" s="45"/>
      <c r="P1132" s="45"/>
      <c r="Q1132" s="45"/>
      <c r="R1132" s="45"/>
      <c r="S1132" s="45"/>
      <c r="T1132" s="48"/>
    </row>
    <row r="1133" spans="2:20" ht="15.75" thickBot="1">
      <c r="B1133" s="19"/>
      <c r="C1133" s="16"/>
      <c r="D1133" s="22"/>
      <c r="E1133" s="22"/>
      <c r="F1133" s="22"/>
      <c r="G1133" s="22"/>
      <c r="H1133" s="46"/>
      <c r="I1133" s="22"/>
      <c r="J1133" s="22"/>
      <c r="K1133" s="22"/>
      <c r="L1133" s="22"/>
      <c r="M1133" s="22"/>
      <c r="N1133" s="46"/>
      <c r="O1133" s="46"/>
      <c r="P1133" s="46"/>
      <c r="Q1133" s="46"/>
      <c r="R1133" s="46"/>
      <c r="S1133" s="46"/>
      <c r="T1133" s="49"/>
    </row>
    <row r="1134" spans="2:20">
      <c r="B1134" s="27"/>
      <c r="C1134" s="28"/>
      <c r="D1134" s="28"/>
      <c r="E1134" s="28"/>
      <c r="F1134" s="28"/>
      <c r="G1134" s="28"/>
      <c r="H1134" s="28"/>
      <c r="I1134" s="28"/>
      <c r="J1134" s="28"/>
      <c r="K1134" s="28"/>
      <c r="L1134" s="44"/>
      <c r="M1134" s="28"/>
      <c r="N1134" s="28"/>
      <c r="O1134" s="28"/>
      <c r="P1134" s="28"/>
      <c r="Q1134" s="28"/>
      <c r="R1134" s="28"/>
      <c r="S1134" s="28"/>
      <c r="T1134" s="47"/>
    </row>
    <row r="1135" spans="2:20" ht="39" thickBot="1">
      <c r="B1135" s="15">
        <v>222</v>
      </c>
      <c r="C1135" s="16">
        <v>42</v>
      </c>
      <c r="D1135" s="16" t="s">
        <v>551</v>
      </c>
      <c r="E1135" s="16" t="s">
        <v>798</v>
      </c>
      <c r="F1135" s="16" t="s">
        <v>24</v>
      </c>
      <c r="G1135" s="16">
        <f>-29.1/3</f>
        <v>-9.7000000000000011</v>
      </c>
      <c r="H1135" s="16" t="s">
        <v>216</v>
      </c>
      <c r="I1135" s="16">
        <v>25.34</v>
      </c>
      <c r="J1135" s="16" t="s">
        <v>24</v>
      </c>
      <c r="K1135" s="16">
        <v>11</v>
      </c>
      <c r="L1135" s="46"/>
      <c r="M1135" s="16" t="s">
        <v>142</v>
      </c>
      <c r="N1135" s="16">
        <v>54</v>
      </c>
      <c r="O1135" s="37">
        <v>31321</v>
      </c>
      <c r="P1135" s="16" t="s">
        <v>799</v>
      </c>
      <c r="Q1135" s="16">
        <v>1</v>
      </c>
      <c r="R1135" s="16" t="s">
        <v>216</v>
      </c>
      <c r="S1135" s="16">
        <v>25.34</v>
      </c>
      <c r="T1135" s="49"/>
    </row>
    <row r="1136" spans="2:20" ht="41.25" customHeight="1">
      <c r="B1136" s="17"/>
      <c r="C1136" s="20"/>
      <c r="D1136" s="20"/>
      <c r="E1136" s="20"/>
      <c r="F1136" s="20"/>
      <c r="G1136" s="20"/>
      <c r="H1136" s="20"/>
      <c r="I1136" s="20"/>
      <c r="J1136" s="20"/>
      <c r="K1136" s="44"/>
      <c r="L1136" s="44"/>
      <c r="M1136" s="44"/>
      <c r="N1136" s="44"/>
      <c r="O1136" s="44"/>
      <c r="P1136" s="44"/>
      <c r="Q1136" s="44"/>
      <c r="R1136" s="44"/>
      <c r="S1136" s="44"/>
      <c r="T1136" s="47" t="s">
        <v>800</v>
      </c>
    </row>
    <row r="1137" spans="2:20" ht="51.75" thickBot="1">
      <c r="B1137" s="15">
        <v>223</v>
      </c>
      <c r="C1137" s="16">
        <v>41</v>
      </c>
      <c r="D1137" s="37">
        <v>34190</v>
      </c>
      <c r="E1137" s="16" t="s">
        <v>204</v>
      </c>
      <c r="F1137" s="16" t="s">
        <v>24</v>
      </c>
      <c r="G1137" s="16">
        <v>1</v>
      </c>
      <c r="H1137" s="16" t="s">
        <v>754</v>
      </c>
      <c r="I1137" s="16">
        <v>14</v>
      </c>
      <c r="J1137" s="16" t="s">
        <v>24</v>
      </c>
      <c r="K1137" s="46"/>
      <c r="L1137" s="46"/>
      <c r="M1137" s="46"/>
      <c r="N1137" s="46"/>
      <c r="O1137" s="46"/>
      <c r="P1137" s="46"/>
      <c r="Q1137" s="46"/>
      <c r="R1137" s="46"/>
      <c r="S1137" s="46"/>
      <c r="T1137" s="49"/>
    </row>
    <row r="1138" spans="2:20">
      <c r="B1138" s="17"/>
      <c r="C1138" s="20"/>
      <c r="D1138" s="20"/>
      <c r="E1138" s="20"/>
      <c r="F1138" s="20"/>
      <c r="G1138" s="20"/>
      <c r="H1138" s="20"/>
      <c r="I1138" s="20"/>
      <c r="J1138" s="20"/>
      <c r="K1138" s="44"/>
      <c r="L1138" s="44"/>
      <c r="M1138" s="20"/>
      <c r="N1138" s="20"/>
      <c r="O1138" s="20"/>
      <c r="P1138" s="20"/>
      <c r="Q1138" s="20"/>
      <c r="R1138" s="20"/>
      <c r="S1138" s="20"/>
      <c r="T1138" s="47"/>
    </row>
    <row r="1139" spans="2:20" ht="38.25">
      <c r="B1139" s="17">
        <v>224</v>
      </c>
      <c r="C1139" s="20">
        <v>40</v>
      </c>
      <c r="D1139" s="20" t="s">
        <v>801</v>
      </c>
      <c r="E1139" s="20" t="s">
        <v>802</v>
      </c>
      <c r="F1139" s="20" t="s">
        <v>24</v>
      </c>
      <c r="G1139" s="20">
        <f>-31.39/56</f>
        <v>-0.56053571428571425</v>
      </c>
      <c r="H1139" s="20" t="s">
        <v>300</v>
      </c>
      <c r="I1139" s="20">
        <v>24</v>
      </c>
      <c r="J1139" s="20" t="s">
        <v>24</v>
      </c>
      <c r="K1139" s="45"/>
      <c r="L1139" s="45"/>
      <c r="M1139" s="20" t="s">
        <v>142</v>
      </c>
      <c r="N1139" s="20">
        <v>42</v>
      </c>
      <c r="O1139" s="25">
        <v>31321</v>
      </c>
      <c r="P1139" s="20" t="s">
        <v>803</v>
      </c>
      <c r="Q1139" s="20">
        <f>-14.2/7</f>
        <v>-2.0285714285714285</v>
      </c>
      <c r="R1139" s="20" t="s">
        <v>261</v>
      </c>
      <c r="S1139" s="20">
        <v>24</v>
      </c>
      <c r="T1139" s="48"/>
    </row>
    <row r="1140" spans="2:20" ht="25.5">
      <c r="B1140" s="18"/>
      <c r="C1140" s="21"/>
      <c r="D1140" s="21"/>
      <c r="E1140" s="21"/>
      <c r="F1140" s="21"/>
      <c r="G1140" s="21"/>
      <c r="H1140" s="20" t="s">
        <v>137</v>
      </c>
      <c r="I1140" s="21"/>
      <c r="J1140" s="21"/>
      <c r="K1140" s="45"/>
      <c r="L1140" s="45"/>
      <c r="M1140" s="21"/>
      <c r="N1140" s="21"/>
      <c r="O1140" s="21"/>
      <c r="P1140" s="20"/>
      <c r="Q1140" s="20"/>
      <c r="R1140" s="20" t="s">
        <v>137</v>
      </c>
      <c r="S1140" s="21"/>
      <c r="T1140" s="48"/>
    </row>
    <row r="1141" spans="2:20" ht="15.75" thickBot="1">
      <c r="B1141" s="19"/>
      <c r="C1141" s="22"/>
      <c r="D1141" s="22"/>
      <c r="E1141" s="22"/>
      <c r="F1141" s="22"/>
      <c r="G1141" s="22"/>
      <c r="H1141" s="16"/>
      <c r="I1141" s="22"/>
      <c r="J1141" s="22"/>
      <c r="K1141" s="46"/>
      <c r="L1141" s="46"/>
      <c r="M1141" s="22"/>
      <c r="N1141" s="22"/>
      <c r="O1141" s="22"/>
      <c r="P1141" s="22"/>
      <c r="Q1141" s="22"/>
      <c r="R1141" s="16"/>
      <c r="S1141" s="22"/>
      <c r="T1141" s="49"/>
    </row>
    <row r="1142" spans="2:20">
      <c r="B1142" s="17"/>
      <c r="C1142" s="20"/>
      <c r="D1142" s="20"/>
      <c r="E1142" s="20"/>
      <c r="F1142" s="20"/>
      <c r="G1142" s="20"/>
      <c r="H1142" s="20"/>
      <c r="I1142" s="20"/>
      <c r="J1142" s="20"/>
      <c r="K1142" s="44"/>
      <c r="L1142" s="44"/>
      <c r="M1142" s="20"/>
      <c r="N1142" s="20"/>
      <c r="O1142" s="20"/>
      <c r="P1142" s="20"/>
      <c r="Q1142" s="20"/>
      <c r="R1142" s="20"/>
      <c r="S1142" s="20"/>
      <c r="T1142" s="47"/>
    </row>
    <row r="1143" spans="2:20" ht="38.25">
      <c r="B1143" s="17">
        <v>225</v>
      </c>
      <c r="C1143" s="20">
        <v>39</v>
      </c>
      <c r="D1143" s="20" t="s">
        <v>694</v>
      </c>
      <c r="E1143" s="20" t="s">
        <v>804</v>
      </c>
      <c r="F1143" s="20" t="s">
        <v>24</v>
      </c>
      <c r="G1143" s="20">
        <v>-25</v>
      </c>
      <c r="H1143" s="20" t="s">
        <v>335</v>
      </c>
      <c r="I1143" s="20">
        <v>5</v>
      </c>
      <c r="J1143" s="20" t="s">
        <v>24</v>
      </c>
      <c r="K1143" s="45"/>
      <c r="L1143" s="45"/>
      <c r="M1143" s="20" t="s">
        <v>142</v>
      </c>
      <c r="N1143" s="20">
        <v>64</v>
      </c>
      <c r="O1143" s="25">
        <v>31321</v>
      </c>
      <c r="P1143" s="20" t="s">
        <v>805</v>
      </c>
      <c r="Q1143" s="20">
        <v>1</v>
      </c>
      <c r="R1143" s="20" t="s">
        <v>575</v>
      </c>
      <c r="S1143" s="20">
        <v>21</v>
      </c>
      <c r="T1143" s="48"/>
    </row>
    <row r="1144" spans="2:20" ht="15.75" thickBot="1">
      <c r="B1144" s="19"/>
      <c r="C1144" s="22"/>
      <c r="D1144" s="22"/>
      <c r="E1144" s="16"/>
      <c r="F1144" s="22"/>
      <c r="G1144" s="22"/>
      <c r="H1144" s="22"/>
      <c r="I1144" s="22"/>
      <c r="J1144" s="22"/>
      <c r="K1144" s="46"/>
      <c r="L1144" s="46"/>
      <c r="M1144" s="22"/>
      <c r="N1144" s="22"/>
      <c r="O1144" s="22"/>
      <c r="P1144" s="22"/>
      <c r="Q1144" s="22"/>
      <c r="R1144" s="22"/>
      <c r="S1144" s="22"/>
      <c r="T1144" s="49"/>
    </row>
    <row r="1145" spans="2:20">
      <c r="B1145" s="17"/>
      <c r="C1145" s="20"/>
      <c r="D1145" s="20"/>
      <c r="E1145" s="20"/>
      <c r="F1145" s="20"/>
      <c r="G1145" s="20"/>
      <c r="H1145" s="20"/>
      <c r="I1145" s="20"/>
      <c r="J1145" s="20"/>
      <c r="K1145" s="44"/>
      <c r="L1145" s="44"/>
      <c r="M1145" s="20"/>
      <c r="N1145" s="20"/>
      <c r="O1145" s="20"/>
      <c r="P1145" s="20"/>
      <c r="Q1145" s="20"/>
      <c r="R1145" s="20"/>
      <c r="S1145" s="20"/>
      <c r="T1145" s="47"/>
    </row>
    <row r="1146" spans="2:20" ht="51">
      <c r="B1146" s="17">
        <v>226</v>
      </c>
      <c r="C1146" s="20">
        <v>38</v>
      </c>
      <c r="D1146" s="20" t="s">
        <v>694</v>
      </c>
      <c r="E1146" s="20" t="s">
        <v>745</v>
      </c>
      <c r="F1146" s="20" t="s">
        <v>24</v>
      </c>
      <c r="G1146" s="20">
        <f>-12.1/2</f>
        <v>-6.05</v>
      </c>
      <c r="H1146" s="20" t="s">
        <v>321</v>
      </c>
      <c r="I1146" s="20">
        <v>20.149999999999999</v>
      </c>
      <c r="J1146" s="20" t="s">
        <v>24</v>
      </c>
      <c r="K1146" s="45"/>
      <c r="L1146" s="45"/>
      <c r="M1146" s="20" t="s">
        <v>142</v>
      </c>
      <c r="N1146" s="20">
        <v>4</v>
      </c>
      <c r="O1146" s="25">
        <v>31321</v>
      </c>
      <c r="P1146" s="20" t="s">
        <v>806</v>
      </c>
      <c r="Q1146" s="20">
        <v>-42</v>
      </c>
      <c r="R1146" s="20" t="s">
        <v>138</v>
      </c>
      <c r="S1146" s="20">
        <v>322.14</v>
      </c>
      <c r="T1146" s="48"/>
    </row>
    <row r="1147" spans="2:20" ht="15.75" thickBot="1">
      <c r="B1147" s="19"/>
      <c r="C1147" s="22"/>
      <c r="D1147" s="22"/>
      <c r="E1147" s="16"/>
      <c r="F1147" s="22"/>
      <c r="G1147" s="22"/>
      <c r="H1147" s="22"/>
      <c r="I1147" s="22"/>
      <c r="J1147" s="22"/>
      <c r="K1147" s="46"/>
      <c r="L1147" s="46"/>
      <c r="M1147" s="22"/>
      <c r="N1147" s="22"/>
      <c r="O1147" s="22"/>
      <c r="P1147" s="16"/>
      <c r="Q1147" s="22"/>
      <c r="R1147" s="22"/>
      <c r="S1147" s="22"/>
      <c r="T1147" s="49"/>
    </row>
    <row r="1148" spans="2:20">
      <c r="B1148" s="17"/>
      <c r="C1148" s="20"/>
      <c r="D1148" s="20"/>
      <c r="E1148" s="20"/>
      <c r="F1148" s="20"/>
      <c r="G1148" s="20"/>
      <c r="H1148" s="20"/>
      <c r="I1148" s="20"/>
      <c r="J1148" s="20"/>
      <c r="K1148" s="44"/>
      <c r="L1148" s="44"/>
      <c r="M1148" s="20"/>
      <c r="N1148" s="20"/>
      <c r="O1148" s="20"/>
      <c r="P1148" s="20"/>
      <c r="Q1148" s="20"/>
      <c r="R1148" s="20"/>
      <c r="S1148" s="20"/>
      <c r="T1148" s="47"/>
    </row>
    <row r="1149" spans="2:20" ht="25.5">
      <c r="B1149" s="17">
        <v>227</v>
      </c>
      <c r="C1149" s="20">
        <v>37</v>
      </c>
      <c r="D1149" s="25">
        <v>34247</v>
      </c>
      <c r="E1149" s="20" t="s">
        <v>807</v>
      </c>
      <c r="F1149" s="20" t="s">
        <v>24</v>
      </c>
      <c r="G1149" s="20">
        <f>-16.2/3</f>
        <v>-5.3999999999999995</v>
      </c>
      <c r="H1149" s="20" t="s">
        <v>300</v>
      </c>
      <c r="I1149" s="20">
        <v>6.18</v>
      </c>
      <c r="J1149" s="20" t="s">
        <v>24</v>
      </c>
      <c r="K1149" s="45"/>
      <c r="L1149" s="45"/>
      <c r="M1149" s="20" t="s">
        <v>142</v>
      </c>
      <c r="N1149" s="20">
        <v>11</v>
      </c>
      <c r="O1149" s="25">
        <v>31321</v>
      </c>
      <c r="P1149" s="20" t="s">
        <v>808</v>
      </c>
      <c r="Q1149" s="20">
        <f>-33.1/3</f>
        <v>-11.033333333333333</v>
      </c>
      <c r="R1149" s="20" t="s">
        <v>321</v>
      </c>
      <c r="S1149" s="20">
        <v>38.31</v>
      </c>
      <c r="T1149" s="48"/>
    </row>
    <row r="1150" spans="2:20" ht="25.5">
      <c r="B1150" s="18"/>
      <c r="C1150" s="21"/>
      <c r="D1150" s="21"/>
      <c r="E1150" s="21"/>
      <c r="F1150" s="21"/>
      <c r="G1150" s="21"/>
      <c r="H1150" s="21"/>
      <c r="I1150" s="21"/>
      <c r="J1150" s="21"/>
      <c r="K1150" s="45"/>
      <c r="L1150" s="45"/>
      <c r="M1150" s="21"/>
      <c r="N1150" s="21"/>
      <c r="O1150" s="21"/>
      <c r="P1150" s="20" t="s">
        <v>137</v>
      </c>
      <c r="Q1150" s="21"/>
      <c r="R1150" s="20" t="s">
        <v>137</v>
      </c>
      <c r="S1150" s="21"/>
      <c r="T1150" s="48"/>
    </row>
    <row r="1151" spans="2:20" ht="15.75" thickBot="1">
      <c r="B1151" s="19"/>
      <c r="C1151" s="22"/>
      <c r="D1151" s="22"/>
      <c r="E1151" s="22"/>
      <c r="F1151" s="22"/>
      <c r="G1151" s="22"/>
      <c r="H1151" s="22"/>
      <c r="I1151" s="22"/>
      <c r="J1151" s="22"/>
      <c r="K1151" s="46"/>
      <c r="L1151" s="46"/>
      <c r="M1151" s="22"/>
      <c r="N1151" s="22"/>
      <c r="O1151" s="22"/>
      <c r="P1151" s="16"/>
      <c r="Q1151" s="22"/>
      <c r="R1151" s="16"/>
      <c r="S1151" s="22"/>
      <c r="T1151" s="49"/>
    </row>
    <row r="1152" spans="2:20">
      <c r="B1152" s="27"/>
      <c r="C1152" s="28"/>
      <c r="D1152" s="44"/>
      <c r="E1152" s="28"/>
      <c r="F1152" s="28"/>
      <c r="G1152" s="28"/>
      <c r="H1152" s="28"/>
      <c r="I1152" s="28"/>
      <c r="J1152" s="28"/>
      <c r="K1152" s="44"/>
      <c r="L1152" s="44"/>
      <c r="M1152" s="28"/>
      <c r="N1152" s="28"/>
      <c r="O1152" s="28"/>
      <c r="P1152" s="28"/>
      <c r="Q1152" s="44"/>
      <c r="R1152" s="44"/>
      <c r="S1152" s="44"/>
      <c r="T1152" s="47"/>
    </row>
    <row r="1153" spans="2:20" ht="38.25">
      <c r="B1153" s="17">
        <v>228</v>
      </c>
      <c r="C1153" s="20">
        <v>36</v>
      </c>
      <c r="D1153" s="45"/>
      <c r="E1153" s="20" t="s">
        <v>809</v>
      </c>
      <c r="F1153" s="20" t="s">
        <v>24</v>
      </c>
      <c r="G1153" s="20">
        <f>-14.2/3</f>
        <v>-4.7333333333333334</v>
      </c>
      <c r="H1153" s="20" t="s">
        <v>300</v>
      </c>
      <c r="I1153" s="20">
        <v>47</v>
      </c>
      <c r="J1153" s="20" t="s">
        <v>24</v>
      </c>
      <c r="K1153" s="45"/>
      <c r="L1153" s="45"/>
      <c r="M1153" s="20" t="s">
        <v>142</v>
      </c>
      <c r="N1153" s="20">
        <v>42</v>
      </c>
      <c r="O1153" s="25">
        <v>31321</v>
      </c>
      <c r="P1153" s="20" t="s">
        <v>442</v>
      </c>
      <c r="Q1153" s="45"/>
      <c r="R1153" s="45"/>
      <c r="S1153" s="45"/>
      <c r="T1153" s="48"/>
    </row>
    <row r="1154" spans="2:20" ht="15.75" thickBot="1">
      <c r="B1154" s="19"/>
      <c r="C1154" s="22"/>
      <c r="D1154" s="46"/>
      <c r="E1154" s="22"/>
      <c r="F1154" s="22"/>
      <c r="G1154" s="22"/>
      <c r="H1154" s="22"/>
      <c r="I1154" s="22"/>
      <c r="J1154" s="22"/>
      <c r="K1154" s="46"/>
      <c r="L1154" s="46"/>
      <c r="M1154" s="22"/>
      <c r="N1154" s="22"/>
      <c r="O1154" s="22"/>
      <c r="P1154" s="16"/>
      <c r="Q1154" s="46"/>
      <c r="R1154" s="46"/>
      <c r="S1154" s="46"/>
      <c r="T1154" s="49"/>
    </row>
    <row r="1155" spans="2:20">
      <c r="B1155" s="17"/>
      <c r="C1155" s="20"/>
      <c r="D1155" s="20"/>
      <c r="E1155" s="20"/>
      <c r="F1155" s="20"/>
      <c r="G1155" s="20"/>
      <c r="H1155" s="20"/>
      <c r="I1155" s="20"/>
      <c r="J1155" s="20"/>
      <c r="K1155" s="44"/>
      <c r="L1155" s="44"/>
      <c r="M1155" s="20"/>
      <c r="N1155" s="20"/>
      <c r="O1155" s="20"/>
      <c r="P1155" s="20"/>
      <c r="Q1155" s="44"/>
      <c r="R1155" s="44"/>
      <c r="S1155" s="44"/>
      <c r="T1155" s="47"/>
    </row>
    <row r="1156" spans="2:20" ht="38.25">
      <c r="B1156" s="17">
        <v>229</v>
      </c>
      <c r="C1156" s="20" t="s">
        <v>599</v>
      </c>
      <c r="D1156" s="25">
        <v>39814</v>
      </c>
      <c r="E1156" s="20" t="s">
        <v>810</v>
      </c>
      <c r="F1156" s="20" t="s">
        <v>24</v>
      </c>
      <c r="G1156" s="20">
        <v>1</v>
      </c>
      <c r="H1156" s="20" t="s">
        <v>598</v>
      </c>
      <c r="I1156" s="20">
        <v>13.17</v>
      </c>
      <c r="J1156" s="20" t="s">
        <v>24</v>
      </c>
      <c r="K1156" s="45"/>
      <c r="L1156" s="45"/>
      <c r="M1156" s="20" t="s">
        <v>142</v>
      </c>
      <c r="N1156" s="20">
        <v>55</v>
      </c>
      <c r="O1156" s="25">
        <v>31321</v>
      </c>
      <c r="P1156" s="20" t="s">
        <v>600</v>
      </c>
      <c r="Q1156" s="45"/>
      <c r="R1156" s="45"/>
      <c r="S1156" s="45"/>
      <c r="T1156" s="48"/>
    </row>
    <row r="1157" spans="2:20" ht="15.75" thickBot="1">
      <c r="B1157" s="19"/>
      <c r="C1157" s="22"/>
      <c r="D1157" s="22"/>
      <c r="E1157" s="16"/>
      <c r="F1157" s="22"/>
      <c r="G1157" s="22"/>
      <c r="H1157" s="22"/>
      <c r="I1157" s="22"/>
      <c r="J1157" s="22"/>
      <c r="K1157" s="46"/>
      <c r="L1157" s="46"/>
      <c r="M1157" s="22"/>
      <c r="N1157" s="16">
        <v>56</v>
      </c>
      <c r="O1157" s="22"/>
      <c r="P1157" s="22"/>
      <c r="Q1157" s="46"/>
      <c r="R1157" s="46"/>
      <c r="S1157" s="46"/>
      <c r="T1157" s="49"/>
    </row>
    <row r="1158" spans="2:20">
      <c r="B1158" s="17"/>
      <c r="C1158" s="20"/>
      <c r="D1158" s="20"/>
      <c r="E1158" s="20"/>
      <c r="F1158" s="20"/>
      <c r="G1158" s="20"/>
      <c r="H1158" s="20"/>
      <c r="I1158" s="20"/>
      <c r="J1158" s="20"/>
      <c r="K1158" s="44"/>
      <c r="L1158" s="44"/>
      <c r="M1158" s="20"/>
      <c r="N1158" s="20"/>
      <c r="O1158" s="20"/>
      <c r="P1158" s="20"/>
      <c r="Q1158" s="44"/>
      <c r="R1158" s="44"/>
      <c r="S1158" s="44"/>
      <c r="T1158" s="47"/>
    </row>
    <row r="1159" spans="2:20" ht="51">
      <c r="B1159" s="17">
        <v>230</v>
      </c>
      <c r="C1159" s="20">
        <v>35</v>
      </c>
      <c r="D1159" s="20" t="s">
        <v>811</v>
      </c>
      <c r="E1159" s="20" t="s">
        <v>812</v>
      </c>
      <c r="F1159" s="20" t="s">
        <v>24</v>
      </c>
      <c r="G1159" s="20">
        <v>1</v>
      </c>
      <c r="H1159" s="20" t="s">
        <v>813</v>
      </c>
      <c r="I1159" s="20">
        <v>11.26</v>
      </c>
      <c r="J1159" s="20" t="s">
        <v>24</v>
      </c>
      <c r="K1159" s="45"/>
      <c r="L1159" s="45"/>
      <c r="M1159" s="20" t="s">
        <v>142</v>
      </c>
      <c r="N1159" s="20">
        <v>1</v>
      </c>
      <c r="O1159" s="25">
        <v>31321</v>
      </c>
      <c r="P1159" s="20" t="s">
        <v>814</v>
      </c>
      <c r="Q1159" s="45"/>
      <c r="R1159" s="45"/>
      <c r="S1159" s="45"/>
      <c r="T1159" s="48"/>
    </row>
    <row r="1160" spans="2:20">
      <c r="B1160" s="18"/>
      <c r="C1160" s="21"/>
      <c r="D1160" s="21"/>
      <c r="E1160" s="20"/>
      <c r="F1160" s="21"/>
      <c r="G1160" s="21"/>
      <c r="H1160" s="20"/>
      <c r="I1160" s="21"/>
      <c r="J1160" s="21"/>
      <c r="K1160" s="45"/>
      <c r="L1160" s="45"/>
      <c r="M1160" s="21"/>
      <c r="N1160" s="21"/>
      <c r="O1160" s="21"/>
      <c r="P1160" s="20"/>
      <c r="Q1160" s="45"/>
      <c r="R1160" s="45"/>
      <c r="S1160" s="45"/>
      <c r="T1160" s="48"/>
    </row>
    <row r="1161" spans="2:20" ht="15.75" thickBot="1">
      <c r="B1161" s="19"/>
      <c r="C1161" s="22"/>
      <c r="D1161" s="22"/>
      <c r="E1161" s="22"/>
      <c r="F1161" s="22"/>
      <c r="G1161" s="22"/>
      <c r="H1161" s="16"/>
      <c r="I1161" s="22"/>
      <c r="J1161" s="22"/>
      <c r="K1161" s="46"/>
      <c r="L1161" s="46"/>
      <c r="M1161" s="22"/>
      <c r="N1161" s="22"/>
      <c r="O1161" s="22"/>
      <c r="P1161" s="22"/>
      <c r="Q1161" s="46"/>
      <c r="R1161" s="46"/>
      <c r="S1161" s="46"/>
      <c r="T1161" s="49"/>
    </row>
    <row r="1162" spans="2:20" ht="54">
      <c r="B1162" s="17"/>
      <c r="C1162" s="20"/>
      <c r="D1162" s="20"/>
      <c r="E1162" s="20"/>
      <c r="F1162" s="20"/>
      <c r="G1162" s="20"/>
      <c r="H1162" s="20"/>
      <c r="I1162" s="20"/>
      <c r="J1162" s="20"/>
      <c r="K1162" s="20"/>
      <c r="L1162" s="20"/>
      <c r="M1162" s="20"/>
      <c r="N1162" s="44"/>
      <c r="O1162" s="44"/>
      <c r="P1162" s="44"/>
      <c r="Q1162" s="44"/>
      <c r="R1162" s="44"/>
      <c r="S1162" s="44"/>
      <c r="T1162" s="23" t="s">
        <v>819</v>
      </c>
    </row>
    <row r="1163" spans="2:20" ht="38.25">
      <c r="B1163" s="17">
        <v>231</v>
      </c>
      <c r="C1163" s="20">
        <v>34</v>
      </c>
      <c r="D1163" s="25">
        <v>33523</v>
      </c>
      <c r="E1163" s="20" t="s">
        <v>815</v>
      </c>
      <c r="F1163" s="20" t="s">
        <v>24</v>
      </c>
      <c r="G1163" s="20">
        <f>-4.3/4</f>
        <v>-1.075</v>
      </c>
      <c r="H1163" s="20" t="s">
        <v>816</v>
      </c>
      <c r="I1163" s="20">
        <v>60.24</v>
      </c>
      <c r="J1163" s="20" t="s">
        <v>24</v>
      </c>
      <c r="K1163" s="20">
        <v>24</v>
      </c>
      <c r="L1163" s="20" t="s">
        <v>817</v>
      </c>
      <c r="M1163" s="20" t="s">
        <v>142</v>
      </c>
      <c r="N1163" s="45"/>
      <c r="O1163" s="45"/>
      <c r="P1163" s="45"/>
      <c r="Q1163" s="45"/>
      <c r="R1163" s="45"/>
      <c r="S1163" s="45"/>
      <c r="T1163" s="23" t="s">
        <v>820</v>
      </c>
    </row>
    <row r="1164" spans="2:20">
      <c r="B1164" s="18"/>
      <c r="C1164" s="21"/>
      <c r="D1164" s="21"/>
      <c r="E1164" s="20"/>
      <c r="F1164" s="21"/>
      <c r="G1164" s="21"/>
      <c r="H1164" s="20"/>
      <c r="I1164" s="21"/>
      <c r="J1164" s="21"/>
      <c r="K1164" s="20">
        <v>31</v>
      </c>
      <c r="L1164" s="20" t="s">
        <v>818</v>
      </c>
      <c r="M1164" s="21"/>
      <c r="N1164" s="45"/>
      <c r="O1164" s="45"/>
      <c r="P1164" s="45"/>
      <c r="Q1164" s="45"/>
      <c r="R1164" s="45"/>
      <c r="S1164" s="45"/>
      <c r="T1164" s="21"/>
    </row>
    <row r="1165" spans="2:20" ht="15.75" thickBot="1">
      <c r="B1165" s="19"/>
      <c r="C1165" s="22"/>
      <c r="D1165" s="22"/>
      <c r="E1165" s="22"/>
      <c r="F1165" s="22"/>
      <c r="G1165" s="22"/>
      <c r="H1165" s="22"/>
      <c r="I1165" s="22"/>
      <c r="J1165" s="22"/>
      <c r="K1165" s="16">
        <v>19</v>
      </c>
      <c r="L1165" s="22"/>
      <c r="M1165" s="22"/>
      <c r="N1165" s="46"/>
      <c r="O1165" s="46"/>
      <c r="P1165" s="46"/>
      <c r="Q1165" s="46"/>
      <c r="R1165" s="46"/>
      <c r="S1165" s="46"/>
      <c r="T1165" s="22"/>
    </row>
    <row r="1166" spans="2:20">
      <c r="B1166" s="17"/>
      <c r="C1166" s="20"/>
      <c r="D1166" s="20"/>
      <c r="E1166" s="20"/>
      <c r="F1166" s="20"/>
      <c r="G1166" s="20"/>
      <c r="H1166" s="20"/>
      <c r="I1166" s="20"/>
      <c r="J1166" s="20"/>
      <c r="K1166" s="20"/>
      <c r="L1166" s="20"/>
      <c r="M1166" s="20"/>
      <c r="N1166" s="20"/>
      <c r="O1166" s="44"/>
      <c r="P1166" s="20"/>
      <c r="Q1166" s="44"/>
      <c r="R1166" s="44"/>
      <c r="S1166" s="44"/>
      <c r="T1166" s="23"/>
    </row>
    <row r="1167" spans="2:20" ht="25.5">
      <c r="B1167" s="17">
        <v>232</v>
      </c>
      <c r="C1167" s="20">
        <v>33</v>
      </c>
      <c r="D1167" s="25">
        <v>33523</v>
      </c>
      <c r="E1167" s="20" t="s">
        <v>821</v>
      </c>
      <c r="F1167" s="20" t="s">
        <v>24</v>
      </c>
      <c r="G1167" s="20">
        <f>-5.13/21</f>
        <v>-0.24428571428571427</v>
      </c>
      <c r="H1167" s="20" t="s">
        <v>816</v>
      </c>
      <c r="I1167" s="20">
        <v>1600</v>
      </c>
      <c r="J1167" s="20" t="s">
        <v>24</v>
      </c>
      <c r="K1167" s="20">
        <v>24</v>
      </c>
      <c r="L1167" s="20" t="s">
        <v>817</v>
      </c>
      <c r="M1167" s="20" t="s">
        <v>142</v>
      </c>
      <c r="N1167" s="20">
        <v>22</v>
      </c>
      <c r="O1167" s="45"/>
      <c r="P1167" s="20" t="s">
        <v>822</v>
      </c>
      <c r="Q1167" s="45"/>
      <c r="R1167" s="45"/>
      <c r="S1167" s="45"/>
      <c r="T1167" s="23" t="s">
        <v>823</v>
      </c>
    </row>
    <row r="1168" spans="2:20" ht="15.75" thickBot="1">
      <c r="B1168" s="19"/>
      <c r="C1168" s="22"/>
      <c r="D1168" s="22"/>
      <c r="E1168" s="16"/>
      <c r="F1168" s="22"/>
      <c r="G1168" s="22"/>
      <c r="H1168" s="22"/>
      <c r="I1168" s="22"/>
      <c r="J1168" s="22"/>
      <c r="K1168" s="16">
        <v>19</v>
      </c>
      <c r="L1168" s="16" t="s">
        <v>818</v>
      </c>
      <c r="M1168" s="22"/>
      <c r="N1168" s="22"/>
      <c r="O1168" s="46"/>
      <c r="P1168" s="22"/>
      <c r="Q1168" s="46"/>
      <c r="R1168" s="46"/>
      <c r="S1168" s="46"/>
      <c r="T1168" s="22"/>
    </row>
    <row r="1169" spans="2:20">
      <c r="B1169" s="27"/>
      <c r="C1169" s="28"/>
      <c r="D1169" s="44"/>
      <c r="E1169" s="28"/>
      <c r="F1169" s="28"/>
      <c r="G1169" s="28"/>
      <c r="H1169" s="28"/>
      <c r="I1169" s="28"/>
      <c r="J1169" s="28"/>
      <c r="K1169" s="44"/>
      <c r="L1169" s="44"/>
      <c r="M1169" s="28"/>
      <c r="N1169" s="28"/>
      <c r="O1169" s="28"/>
      <c r="P1169" s="44"/>
      <c r="Q1169" s="44"/>
      <c r="R1169" s="44"/>
      <c r="S1169" s="44"/>
      <c r="T1169" s="47"/>
    </row>
    <row r="1170" spans="2:20" ht="39" thickBot="1">
      <c r="B1170" s="15">
        <v>233</v>
      </c>
      <c r="C1170" s="16">
        <v>32</v>
      </c>
      <c r="D1170" s="46"/>
      <c r="E1170" s="16" t="s">
        <v>824</v>
      </c>
      <c r="F1170" s="16" t="s">
        <v>24</v>
      </c>
      <c r="G1170" s="16">
        <v>0.33</v>
      </c>
      <c r="H1170" s="16" t="s">
        <v>825</v>
      </c>
      <c r="I1170" s="16">
        <v>6.24</v>
      </c>
      <c r="J1170" s="16" t="s">
        <v>24</v>
      </c>
      <c r="K1170" s="46"/>
      <c r="L1170" s="46"/>
      <c r="M1170" s="16" t="s">
        <v>142</v>
      </c>
      <c r="N1170" s="16">
        <v>22</v>
      </c>
      <c r="O1170" s="16">
        <v>22</v>
      </c>
      <c r="P1170" s="46"/>
      <c r="Q1170" s="46"/>
      <c r="R1170" s="46"/>
      <c r="S1170" s="46"/>
      <c r="T1170" s="49"/>
    </row>
    <row r="1171" spans="2:20" ht="40.5">
      <c r="B1171" s="17"/>
      <c r="C1171" s="20"/>
      <c r="D1171" s="20"/>
      <c r="E1171" s="20"/>
      <c r="F1171" s="20"/>
      <c r="G1171" s="20"/>
      <c r="H1171" s="20"/>
      <c r="I1171" s="20"/>
      <c r="J1171" s="20"/>
      <c r="K1171" s="44"/>
      <c r="L1171" s="44"/>
      <c r="M1171" s="20"/>
      <c r="N1171" s="20"/>
      <c r="O1171" s="20"/>
      <c r="P1171" s="44"/>
      <c r="Q1171" s="44"/>
      <c r="R1171" s="44"/>
      <c r="S1171" s="44"/>
      <c r="T1171" s="23" t="s">
        <v>828</v>
      </c>
    </row>
    <row r="1172" spans="2:20">
      <c r="B1172" s="17">
        <v>234</v>
      </c>
      <c r="C1172" s="20">
        <v>31</v>
      </c>
      <c r="D1172" s="20" t="s">
        <v>826</v>
      </c>
      <c r="E1172" s="20" t="s">
        <v>411</v>
      </c>
      <c r="F1172" s="20" t="s">
        <v>24</v>
      </c>
      <c r="G1172" s="20">
        <v>0.5</v>
      </c>
      <c r="H1172" s="20" t="s">
        <v>180</v>
      </c>
      <c r="I1172" s="20">
        <v>16</v>
      </c>
      <c r="J1172" s="20" t="s">
        <v>24</v>
      </c>
      <c r="K1172" s="45"/>
      <c r="L1172" s="45"/>
      <c r="M1172" s="20" t="s">
        <v>142</v>
      </c>
      <c r="N1172" s="20">
        <v>35</v>
      </c>
      <c r="O1172" s="20">
        <v>35</v>
      </c>
      <c r="P1172" s="45"/>
      <c r="Q1172" s="45"/>
      <c r="R1172" s="45"/>
      <c r="S1172" s="45"/>
      <c r="T1172" s="23" t="s">
        <v>829</v>
      </c>
    </row>
    <row r="1173" spans="2:20">
      <c r="B1173" s="18"/>
      <c r="C1173" s="21"/>
      <c r="D1173" s="21"/>
      <c r="E1173" s="20" t="s">
        <v>157</v>
      </c>
      <c r="F1173" s="21"/>
      <c r="G1173" s="21"/>
      <c r="H1173" s="21"/>
      <c r="I1173" s="21"/>
      <c r="J1173" s="21"/>
      <c r="K1173" s="45"/>
      <c r="L1173" s="45"/>
      <c r="M1173" s="21"/>
      <c r="N1173" s="21"/>
      <c r="O1173" s="21"/>
      <c r="P1173" s="45"/>
      <c r="Q1173" s="45"/>
      <c r="R1173" s="45"/>
      <c r="S1173" s="45"/>
      <c r="T1173" s="23" t="s">
        <v>830</v>
      </c>
    </row>
    <row r="1174" spans="2:20" ht="25.5">
      <c r="B1174" s="18"/>
      <c r="C1174" s="21"/>
      <c r="D1174" s="21"/>
      <c r="E1174" s="20" t="s">
        <v>827</v>
      </c>
      <c r="F1174" s="21"/>
      <c r="G1174" s="21"/>
      <c r="H1174" s="21"/>
      <c r="I1174" s="21"/>
      <c r="J1174" s="21"/>
      <c r="K1174" s="45"/>
      <c r="L1174" s="45"/>
      <c r="M1174" s="21"/>
      <c r="N1174" s="21"/>
      <c r="O1174" s="21"/>
      <c r="P1174" s="45"/>
      <c r="Q1174" s="45"/>
      <c r="R1174" s="45"/>
      <c r="S1174" s="45"/>
      <c r="T1174" s="21"/>
    </row>
    <row r="1175" spans="2:20" ht="15.75" thickBot="1">
      <c r="B1175" s="19"/>
      <c r="C1175" s="22"/>
      <c r="D1175" s="22"/>
      <c r="E1175" s="16"/>
      <c r="F1175" s="22"/>
      <c r="G1175" s="22"/>
      <c r="H1175" s="22"/>
      <c r="I1175" s="22"/>
      <c r="J1175" s="22"/>
      <c r="K1175" s="46"/>
      <c r="L1175" s="46"/>
      <c r="M1175" s="22"/>
      <c r="N1175" s="22"/>
      <c r="O1175" s="22"/>
      <c r="P1175" s="46"/>
      <c r="Q1175" s="46"/>
      <c r="R1175" s="46"/>
      <c r="S1175" s="46"/>
      <c r="T1175" s="22"/>
    </row>
    <row r="1176" spans="2:20">
      <c r="B1176" s="17"/>
      <c r="C1176" s="20"/>
      <c r="D1176" s="20"/>
      <c r="E1176" s="20"/>
      <c r="F1176" s="20"/>
      <c r="G1176" s="20"/>
      <c r="H1176" s="20"/>
      <c r="I1176" s="20"/>
      <c r="J1176" s="20"/>
      <c r="K1176" s="20"/>
      <c r="L1176" s="20"/>
      <c r="M1176" s="20"/>
      <c r="N1176" s="44"/>
      <c r="O1176" s="44"/>
      <c r="P1176" s="44"/>
      <c r="Q1176" s="44"/>
      <c r="R1176" s="44"/>
      <c r="S1176" s="44"/>
      <c r="T1176" s="47"/>
    </row>
    <row r="1177" spans="2:20" ht="51">
      <c r="B1177" s="17">
        <v>235</v>
      </c>
      <c r="C1177" s="20">
        <v>30</v>
      </c>
      <c r="D1177" s="20" t="s">
        <v>818</v>
      </c>
      <c r="E1177" s="20" t="s">
        <v>831</v>
      </c>
      <c r="F1177" s="20" t="s">
        <v>24</v>
      </c>
      <c r="G1177" s="20">
        <v>0.62</v>
      </c>
      <c r="H1177" s="20" t="s">
        <v>832</v>
      </c>
      <c r="I1177" s="20">
        <v>16</v>
      </c>
      <c r="J1177" s="20" t="s">
        <v>24</v>
      </c>
      <c r="K1177" s="20">
        <v>25</v>
      </c>
      <c r="L1177" s="25">
        <v>32574</v>
      </c>
      <c r="M1177" s="20" t="s">
        <v>142</v>
      </c>
      <c r="N1177" s="45"/>
      <c r="O1177" s="45"/>
      <c r="P1177" s="45"/>
      <c r="Q1177" s="45"/>
      <c r="R1177" s="45"/>
      <c r="S1177" s="45"/>
      <c r="T1177" s="48"/>
    </row>
    <row r="1178" spans="2:20" ht="15.75" thickBot="1">
      <c r="B1178" s="19"/>
      <c r="C1178" s="22"/>
      <c r="D1178" s="16"/>
      <c r="E1178" s="22"/>
      <c r="F1178" s="22"/>
      <c r="G1178" s="22"/>
      <c r="H1178" s="22"/>
      <c r="I1178" s="22"/>
      <c r="J1178" s="22"/>
      <c r="K1178" s="16">
        <v>17</v>
      </c>
      <c r="L1178" s="37">
        <v>32540</v>
      </c>
      <c r="M1178" s="22"/>
      <c r="N1178" s="46"/>
      <c r="O1178" s="46"/>
      <c r="P1178" s="46"/>
      <c r="Q1178" s="46"/>
      <c r="R1178" s="46"/>
      <c r="S1178" s="46"/>
      <c r="T1178" s="49"/>
    </row>
    <row r="1179" spans="2:20">
      <c r="B1179" s="17"/>
      <c r="C1179" s="20"/>
      <c r="D1179" s="20"/>
      <c r="E1179" s="20"/>
      <c r="F1179" s="20"/>
      <c r="G1179" s="20"/>
      <c r="H1179" s="20"/>
      <c r="I1179" s="20"/>
      <c r="J1179" s="20"/>
      <c r="K1179" s="20"/>
      <c r="L1179" s="44"/>
      <c r="M1179" s="20"/>
      <c r="N1179" s="44"/>
      <c r="O1179" s="44"/>
      <c r="P1179" s="44"/>
      <c r="Q1179" s="44"/>
      <c r="R1179" s="44"/>
      <c r="S1179" s="44"/>
      <c r="T1179" s="47"/>
    </row>
    <row r="1180" spans="2:20">
      <c r="B1180" s="17">
        <v>236</v>
      </c>
      <c r="C1180" s="20">
        <v>29</v>
      </c>
      <c r="D1180" s="20" t="s">
        <v>818</v>
      </c>
      <c r="E1180" s="20" t="s">
        <v>411</v>
      </c>
      <c r="F1180" s="20" t="s">
        <v>24</v>
      </c>
      <c r="G1180" s="20">
        <v>0.38</v>
      </c>
      <c r="H1180" s="20" t="s">
        <v>832</v>
      </c>
      <c r="I1180" s="20">
        <v>38.340000000000003</v>
      </c>
      <c r="J1180" s="20" t="s">
        <v>24</v>
      </c>
      <c r="K1180" s="20">
        <v>25</v>
      </c>
      <c r="L1180" s="45"/>
      <c r="M1180" s="20" t="s">
        <v>142</v>
      </c>
      <c r="N1180" s="45"/>
      <c r="O1180" s="45"/>
      <c r="P1180" s="45"/>
      <c r="Q1180" s="45"/>
      <c r="R1180" s="45"/>
      <c r="S1180" s="45"/>
      <c r="T1180" s="48"/>
    </row>
    <row r="1181" spans="2:20">
      <c r="B1181" s="18"/>
      <c r="C1181" s="21"/>
      <c r="D1181" s="21"/>
      <c r="E1181" s="20" t="s">
        <v>157</v>
      </c>
      <c r="F1181" s="21"/>
      <c r="G1181" s="21"/>
      <c r="H1181" s="21"/>
      <c r="I1181" s="21"/>
      <c r="J1181" s="21"/>
      <c r="K1181" s="20">
        <v>17</v>
      </c>
      <c r="L1181" s="45"/>
      <c r="M1181" s="21"/>
      <c r="N1181" s="45"/>
      <c r="O1181" s="45"/>
      <c r="P1181" s="45"/>
      <c r="Q1181" s="45"/>
      <c r="R1181" s="45"/>
      <c r="S1181" s="45"/>
      <c r="T1181" s="48"/>
    </row>
    <row r="1182" spans="2:20" ht="39" thickBot="1">
      <c r="B1182" s="19"/>
      <c r="C1182" s="22"/>
      <c r="D1182" s="22"/>
      <c r="E1182" s="16" t="s">
        <v>833</v>
      </c>
      <c r="F1182" s="22"/>
      <c r="G1182" s="22"/>
      <c r="H1182" s="22"/>
      <c r="I1182" s="22"/>
      <c r="J1182" s="22"/>
      <c r="K1182" s="22"/>
      <c r="L1182" s="46"/>
      <c r="M1182" s="22"/>
      <c r="N1182" s="46"/>
      <c r="O1182" s="46"/>
      <c r="P1182" s="46"/>
      <c r="Q1182" s="46"/>
      <c r="R1182" s="46"/>
      <c r="S1182" s="46"/>
      <c r="T1182" s="49"/>
    </row>
    <row r="1183" spans="2:20">
      <c r="B1183" s="17"/>
      <c r="C1183" s="20"/>
      <c r="D1183" s="20"/>
      <c r="E1183" s="20"/>
      <c r="F1183" s="20"/>
      <c r="G1183" s="20"/>
      <c r="H1183" s="20"/>
      <c r="I1183" s="20"/>
      <c r="J1183" s="20"/>
      <c r="K1183" s="44"/>
      <c r="L1183" s="44"/>
      <c r="M1183" s="20"/>
      <c r="N1183" s="20"/>
      <c r="O1183" s="20"/>
      <c r="P1183" s="20"/>
      <c r="Q1183" s="44"/>
      <c r="R1183" s="44"/>
      <c r="S1183" s="44"/>
      <c r="T1183" s="47"/>
    </row>
    <row r="1184" spans="2:20" ht="38.25">
      <c r="B1184" s="17">
        <v>237</v>
      </c>
      <c r="C1184" s="20">
        <v>28</v>
      </c>
      <c r="D1184" s="20" t="s">
        <v>818</v>
      </c>
      <c r="E1184" s="20" t="s">
        <v>411</v>
      </c>
      <c r="F1184" s="20" t="s">
        <v>24</v>
      </c>
      <c r="G1184" s="20">
        <v>1</v>
      </c>
      <c r="H1184" s="20" t="s">
        <v>835</v>
      </c>
      <c r="I1184" s="20">
        <v>8</v>
      </c>
      <c r="J1184" s="20" t="s">
        <v>24</v>
      </c>
      <c r="K1184" s="45"/>
      <c r="L1184" s="45"/>
      <c r="M1184" s="20" t="s">
        <v>142</v>
      </c>
      <c r="N1184" s="20">
        <v>33</v>
      </c>
      <c r="O1184" s="20">
        <v>33</v>
      </c>
      <c r="P1184" s="20" t="s">
        <v>836</v>
      </c>
      <c r="Q1184" s="45"/>
      <c r="R1184" s="45"/>
      <c r="S1184" s="45"/>
      <c r="T1184" s="48"/>
    </row>
    <row r="1185" spans="2:20">
      <c r="B1185" s="18"/>
      <c r="C1185" s="21"/>
      <c r="D1185" s="21"/>
      <c r="E1185" s="20" t="s">
        <v>157</v>
      </c>
      <c r="F1185" s="21"/>
      <c r="G1185" s="21"/>
      <c r="H1185" s="21"/>
      <c r="I1185" s="21"/>
      <c r="J1185" s="21"/>
      <c r="K1185" s="45"/>
      <c r="L1185" s="45"/>
      <c r="M1185" s="21"/>
      <c r="N1185" s="21"/>
      <c r="O1185" s="21"/>
      <c r="P1185" s="21"/>
      <c r="Q1185" s="45"/>
      <c r="R1185" s="45"/>
      <c r="S1185" s="45"/>
      <c r="T1185" s="48"/>
    </row>
    <row r="1186" spans="2:20" ht="38.25">
      <c r="B1186" s="18"/>
      <c r="C1186" s="21"/>
      <c r="D1186" s="21"/>
      <c r="E1186" s="20" t="s">
        <v>834</v>
      </c>
      <c r="F1186" s="21"/>
      <c r="G1186" s="21"/>
      <c r="H1186" s="21"/>
      <c r="I1186" s="21"/>
      <c r="J1186" s="21"/>
      <c r="K1186" s="45"/>
      <c r="L1186" s="45"/>
      <c r="M1186" s="21"/>
      <c r="N1186" s="21"/>
      <c r="O1186" s="21"/>
      <c r="P1186" s="21"/>
      <c r="Q1186" s="45"/>
      <c r="R1186" s="45"/>
      <c r="S1186" s="45"/>
      <c r="T1186" s="48"/>
    </row>
    <row r="1187" spans="2:20" ht="15.75" thickBot="1">
      <c r="B1187" s="19"/>
      <c r="C1187" s="22"/>
      <c r="D1187" s="22"/>
      <c r="E1187" s="16"/>
      <c r="F1187" s="22"/>
      <c r="G1187" s="22"/>
      <c r="H1187" s="22"/>
      <c r="I1187" s="22"/>
      <c r="J1187" s="22"/>
      <c r="K1187" s="46"/>
      <c r="L1187" s="46"/>
      <c r="M1187" s="22"/>
      <c r="N1187" s="22"/>
      <c r="O1187" s="22"/>
      <c r="P1187" s="22"/>
      <c r="Q1187" s="46"/>
      <c r="R1187" s="46"/>
      <c r="S1187" s="46"/>
      <c r="T1187" s="49"/>
    </row>
    <row r="1188" spans="2:20">
      <c r="B1188" s="17"/>
      <c r="C1188" s="20"/>
      <c r="D1188" s="20"/>
      <c r="E1188" s="20"/>
      <c r="F1188" s="20"/>
      <c r="G1188" s="20"/>
      <c r="H1188" s="20"/>
      <c r="I1188" s="20"/>
      <c r="J1188" s="20"/>
      <c r="K1188" s="44"/>
      <c r="L1188" s="44"/>
      <c r="M1188" s="20"/>
      <c r="N1188" s="44"/>
      <c r="O1188" s="44"/>
      <c r="P1188" s="44"/>
      <c r="Q1188" s="44"/>
      <c r="R1188" s="44"/>
      <c r="S1188" s="44"/>
      <c r="T1188" s="23" t="s">
        <v>838</v>
      </c>
    </row>
    <row r="1189" spans="2:20" ht="51">
      <c r="B1189" s="17">
        <v>238</v>
      </c>
      <c r="C1189" s="20">
        <v>28</v>
      </c>
      <c r="D1189" s="25">
        <v>32967</v>
      </c>
      <c r="E1189" s="20" t="s">
        <v>837</v>
      </c>
      <c r="F1189" s="20" t="s">
        <v>24</v>
      </c>
      <c r="G1189" s="20">
        <v>1</v>
      </c>
      <c r="H1189" s="20" t="s">
        <v>712</v>
      </c>
      <c r="I1189" s="20">
        <v>8</v>
      </c>
      <c r="J1189" s="20" t="s">
        <v>24</v>
      </c>
      <c r="K1189" s="45"/>
      <c r="L1189" s="45"/>
      <c r="M1189" s="20" t="s">
        <v>142</v>
      </c>
      <c r="N1189" s="45"/>
      <c r="O1189" s="45"/>
      <c r="P1189" s="45"/>
      <c r="Q1189" s="45"/>
      <c r="R1189" s="45"/>
      <c r="S1189" s="45"/>
      <c r="T1189" s="23" t="s">
        <v>839</v>
      </c>
    </row>
    <row r="1190" spans="2:20">
      <c r="B1190" s="18"/>
      <c r="C1190" s="21"/>
      <c r="D1190" s="21"/>
      <c r="E1190" s="20"/>
      <c r="F1190" s="21"/>
      <c r="G1190" s="21"/>
      <c r="H1190" s="21"/>
      <c r="I1190" s="21"/>
      <c r="J1190" s="21"/>
      <c r="K1190" s="45"/>
      <c r="L1190" s="45"/>
      <c r="M1190" s="21"/>
      <c r="N1190" s="45"/>
      <c r="O1190" s="45"/>
      <c r="P1190" s="45"/>
      <c r="Q1190" s="45"/>
      <c r="R1190" s="45"/>
      <c r="S1190" s="45"/>
      <c r="T1190" s="23" t="s">
        <v>840</v>
      </c>
    </row>
    <row r="1191" spans="2:20" ht="15.75" thickBot="1">
      <c r="B1191" s="19"/>
      <c r="C1191" s="22"/>
      <c r="D1191" s="22"/>
      <c r="E1191" s="22"/>
      <c r="F1191" s="22"/>
      <c r="G1191" s="22"/>
      <c r="H1191" s="22"/>
      <c r="I1191" s="22"/>
      <c r="J1191" s="22"/>
      <c r="K1191" s="46"/>
      <c r="L1191" s="46"/>
      <c r="M1191" s="22"/>
      <c r="N1191" s="46"/>
      <c r="O1191" s="46"/>
      <c r="P1191" s="46"/>
      <c r="Q1191" s="46"/>
      <c r="R1191" s="46"/>
      <c r="S1191" s="46"/>
      <c r="T1191" s="35"/>
    </row>
    <row r="1192" spans="2:20">
      <c r="B1192" s="27"/>
      <c r="C1192" s="28"/>
      <c r="D1192" s="28"/>
      <c r="E1192" s="28"/>
      <c r="F1192" s="28"/>
      <c r="G1192" s="28"/>
      <c r="H1192" s="28"/>
      <c r="I1192" s="28"/>
      <c r="J1192" s="28"/>
      <c r="K1192" s="28"/>
      <c r="L1192" s="28"/>
      <c r="M1192" s="28"/>
      <c r="N1192" s="28"/>
      <c r="O1192" s="28"/>
      <c r="P1192" s="28"/>
      <c r="Q1192" s="28"/>
      <c r="R1192" s="28"/>
      <c r="S1192" s="44"/>
      <c r="T1192" s="47"/>
    </row>
    <row r="1193" spans="2:20" ht="38.25">
      <c r="B1193" s="17">
        <v>239</v>
      </c>
      <c r="C1193" s="20">
        <v>27</v>
      </c>
      <c r="D1193" s="20" t="s">
        <v>841</v>
      </c>
      <c r="E1193" s="20" t="s">
        <v>842</v>
      </c>
      <c r="F1193" s="20" t="s">
        <v>24</v>
      </c>
      <c r="G1193" s="20">
        <v>1</v>
      </c>
      <c r="H1193" s="20" t="s">
        <v>843</v>
      </c>
      <c r="I1193" s="20">
        <v>2</v>
      </c>
      <c r="J1193" s="20" t="s">
        <v>621</v>
      </c>
      <c r="K1193" s="20" t="s">
        <v>621</v>
      </c>
      <c r="L1193" s="20" t="s">
        <v>621</v>
      </c>
      <c r="M1193" s="20" t="s">
        <v>142</v>
      </c>
      <c r="N1193" s="20">
        <v>33</v>
      </c>
      <c r="O1193" s="25">
        <v>31321</v>
      </c>
      <c r="P1193" s="20" t="s">
        <v>844</v>
      </c>
      <c r="Q1193" s="20">
        <v>1</v>
      </c>
      <c r="R1193" s="20" t="s">
        <v>611</v>
      </c>
      <c r="S1193" s="45"/>
      <c r="T1193" s="48"/>
    </row>
    <row r="1194" spans="2:20" ht="25.5">
      <c r="B1194" s="18"/>
      <c r="C1194" s="21"/>
      <c r="D1194" s="21"/>
      <c r="E1194" s="21"/>
      <c r="F1194" s="21"/>
      <c r="G1194" s="21"/>
      <c r="H1194" s="21"/>
      <c r="I1194" s="21"/>
      <c r="J1194" s="21"/>
      <c r="K1194" s="21"/>
      <c r="L1194" s="21"/>
      <c r="M1194" s="21"/>
      <c r="N1194" s="21"/>
      <c r="O1194" s="20"/>
      <c r="P1194" s="21"/>
      <c r="Q1194" s="21"/>
      <c r="R1194" s="20" t="s">
        <v>137</v>
      </c>
      <c r="S1194" s="45"/>
      <c r="T1194" s="48"/>
    </row>
    <row r="1195" spans="2:20" ht="15.75" thickBot="1">
      <c r="B1195" s="19"/>
      <c r="C1195" s="22"/>
      <c r="D1195" s="22"/>
      <c r="E1195" s="22"/>
      <c r="F1195" s="22"/>
      <c r="G1195" s="22"/>
      <c r="H1195" s="22"/>
      <c r="I1195" s="22"/>
      <c r="J1195" s="22"/>
      <c r="K1195" s="22"/>
      <c r="L1195" s="22"/>
      <c r="M1195" s="22"/>
      <c r="N1195" s="22"/>
      <c r="O1195" s="22"/>
      <c r="P1195" s="22"/>
      <c r="Q1195" s="22"/>
      <c r="R1195" s="16"/>
      <c r="S1195" s="46"/>
      <c r="T1195" s="49"/>
    </row>
    <row r="1196" spans="2:20">
      <c r="B1196" s="17"/>
      <c r="C1196" s="20"/>
      <c r="D1196" s="20"/>
      <c r="E1196" s="20"/>
      <c r="F1196" s="20"/>
      <c r="G1196" s="20"/>
      <c r="H1196" s="20"/>
      <c r="I1196" s="20"/>
      <c r="J1196" s="20"/>
      <c r="K1196" s="20"/>
      <c r="L1196" s="20"/>
      <c r="M1196" s="20"/>
      <c r="N1196" s="20"/>
      <c r="O1196" s="20"/>
      <c r="P1196" s="20"/>
      <c r="Q1196" s="20"/>
      <c r="R1196" s="20"/>
      <c r="S1196" s="44"/>
      <c r="T1196" s="47"/>
    </row>
    <row r="1197" spans="2:20" ht="38.25">
      <c r="B1197" s="17">
        <v>240</v>
      </c>
      <c r="C1197" s="20">
        <v>26</v>
      </c>
      <c r="D1197" s="25">
        <v>32667</v>
      </c>
      <c r="E1197" s="20" t="s">
        <v>845</v>
      </c>
      <c r="F1197" s="20" t="s">
        <v>24</v>
      </c>
      <c r="G1197" s="20">
        <v>0.5</v>
      </c>
      <c r="H1197" s="20" t="s">
        <v>752</v>
      </c>
      <c r="I1197" s="20">
        <v>12</v>
      </c>
      <c r="J1197" s="20" t="s">
        <v>621</v>
      </c>
      <c r="K1197" s="20" t="s">
        <v>621</v>
      </c>
      <c r="L1197" s="20" t="s">
        <v>621</v>
      </c>
      <c r="M1197" s="20" t="s">
        <v>142</v>
      </c>
      <c r="N1197" s="20">
        <v>52</v>
      </c>
      <c r="O1197" s="25">
        <v>31321</v>
      </c>
      <c r="P1197" s="20" t="s">
        <v>846</v>
      </c>
      <c r="Q1197" s="20">
        <v>0.5</v>
      </c>
      <c r="R1197" s="20" t="s">
        <v>847</v>
      </c>
      <c r="S1197" s="45"/>
      <c r="T1197" s="48"/>
    </row>
    <row r="1198" spans="2:20" ht="25.5">
      <c r="B1198" s="18"/>
      <c r="C1198" s="21"/>
      <c r="D1198" s="21"/>
      <c r="E1198" s="21"/>
      <c r="F1198" s="21"/>
      <c r="G1198" s="21"/>
      <c r="H1198" s="21"/>
      <c r="I1198" s="21"/>
      <c r="J1198" s="21"/>
      <c r="K1198" s="21"/>
      <c r="L1198" s="21"/>
      <c r="M1198" s="21"/>
      <c r="N1198" s="21"/>
      <c r="O1198" s="21"/>
      <c r="P1198" s="20"/>
      <c r="Q1198" s="21"/>
      <c r="R1198" s="20" t="s">
        <v>848</v>
      </c>
      <c r="S1198" s="45"/>
      <c r="T1198" s="48"/>
    </row>
    <row r="1199" spans="2:20" ht="15.75" thickBot="1">
      <c r="B1199" s="19"/>
      <c r="C1199" s="22"/>
      <c r="D1199" s="22"/>
      <c r="E1199" s="22"/>
      <c r="F1199" s="22"/>
      <c r="G1199" s="22"/>
      <c r="H1199" s="22"/>
      <c r="I1199" s="22"/>
      <c r="J1199" s="22"/>
      <c r="K1199" s="22"/>
      <c r="L1199" s="22"/>
      <c r="M1199" s="22"/>
      <c r="N1199" s="22"/>
      <c r="O1199" s="22"/>
      <c r="P1199" s="22"/>
      <c r="Q1199" s="22"/>
      <c r="R1199" s="16"/>
      <c r="S1199" s="46"/>
      <c r="T1199" s="49"/>
    </row>
    <row r="1200" spans="2:20" ht="54">
      <c r="B1200" s="17"/>
      <c r="C1200" s="20"/>
      <c r="D1200" s="20"/>
      <c r="E1200" s="20"/>
      <c r="F1200" s="20"/>
      <c r="G1200" s="20"/>
      <c r="H1200" s="20"/>
      <c r="I1200" s="20"/>
      <c r="J1200" s="20"/>
      <c r="K1200" s="20"/>
      <c r="L1200" s="20"/>
      <c r="M1200" s="44"/>
      <c r="N1200" s="44"/>
      <c r="O1200" s="44"/>
      <c r="P1200" s="44"/>
      <c r="Q1200" s="44"/>
      <c r="R1200" s="44"/>
      <c r="S1200" s="44"/>
      <c r="T1200" s="23" t="s">
        <v>850</v>
      </c>
    </row>
    <row r="1201" spans="2:20" ht="25.5">
      <c r="B1201" s="17">
        <v>241</v>
      </c>
      <c r="C1201" s="20">
        <v>25</v>
      </c>
      <c r="D1201" s="25">
        <v>32574</v>
      </c>
      <c r="E1201" s="20" t="s">
        <v>849</v>
      </c>
      <c r="F1201" s="20" t="s">
        <v>24</v>
      </c>
      <c r="G1201" s="20">
        <v>0.62</v>
      </c>
      <c r="H1201" s="20" t="s">
        <v>832</v>
      </c>
      <c r="I1201" s="20">
        <v>16</v>
      </c>
      <c r="J1201" s="20" t="s">
        <v>24</v>
      </c>
      <c r="K1201" s="20">
        <v>17</v>
      </c>
      <c r="L1201" s="20" t="s">
        <v>470</v>
      </c>
      <c r="M1201" s="45"/>
      <c r="N1201" s="45"/>
      <c r="O1201" s="45"/>
      <c r="P1201" s="45"/>
      <c r="Q1201" s="45"/>
      <c r="R1201" s="45"/>
      <c r="S1201" s="45"/>
      <c r="T1201" s="23" t="s">
        <v>851</v>
      </c>
    </row>
    <row r="1202" spans="2:20" ht="15.75" thickBot="1">
      <c r="B1202" s="19"/>
      <c r="C1202" s="22"/>
      <c r="D1202" s="22"/>
      <c r="E1202" s="16"/>
      <c r="F1202" s="22"/>
      <c r="G1202" s="22"/>
      <c r="H1202" s="22"/>
      <c r="I1202" s="22"/>
      <c r="J1202" s="22"/>
      <c r="K1202" s="22"/>
      <c r="L1202" s="22"/>
      <c r="M1202" s="46"/>
      <c r="N1202" s="46"/>
      <c r="O1202" s="46"/>
      <c r="P1202" s="46"/>
      <c r="Q1202" s="46"/>
      <c r="R1202" s="46"/>
      <c r="S1202" s="46"/>
      <c r="T1202" s="35"/>
    </row>
    <row r="1203" spans="2:20">
      <c r="B1203" s="17"/>
      <c r="C1203" s="20"/>
      <c r="D1203" s="20"/>
      <c r="E1203" s="20"/>
      <c r="F1203" s="20"/>
      <c r="G1203" s="20"/>
      <c r="H1203" s="20"/>
      <c r="I1203" s="20"/>
      <c r="J1203" s="20"/>
      <c r="K1203" s="20"/>
      <c r="L1203" s="20"/>
      <c r="M1203" s="44"/>
      <c r="N1203" s="44"/>
      <c r="O1203" s="44"/>
      <c r="P1203" s="44"/>
      <c r="Q1203" s="44"/>
      <c r="R1203" s="44"/>
      <c r="S1203" s="44"/>
      <c r="T1203" s="23"/>
    </row>
    <row r="1204" spans="2:20" ht="54">
      <c r="B1204" s="17">
        <v>242</v>
      </c>
      <c r="C1204" s="20">
        <v>24</v>
      </c>
      <c r="D1204" s="20" t="s">
        <v>852</v>
      </c>
      <c r="E1204" s="20" t="s">
        <v>178</v>
      </c>
      <c r="F1204" s="20" t="s">
        <v>24</v>
      </c>
      <c r="G1204" s="20">
        <f>-28.4/7</f>
        <v>-4.0571428571428569</v>
      </c>
      <c r="H1204" s="20" t="s">
        <v>433</v>
      </c>
      <c r="I1204" s="20">
        <v>13.17</v>
      </c>
      <c r="J1204" s="20" t="s">
        <v>24</v>
      </c>
      <c r="K1204" s="20">
        <v>19</v>
      </c>
      <c r="L1204" s="20" t="s">
        <v>621</v>
      </c>
      <c r="M1204" s="45"/>
      <c r="N1204" s="45"/>
      <c r="O1204" s="45"/>
      <c r="P1204" s="45"/>
      <c r="Q1204" s="45"/>
      <c r="R1204" s="45"/>
      <c r="S1204" s="45"/>
      <c r="T1204" s="23" t="s">
        <v>854</v>
      </c>
    </row>
    <row r="1205" spans="2:20">
      <c r="B1205" s="18"/>
      <c r="C1205" s="21"/>
      <c r="D1205" s="21"/>
      <c r="E1205" s="20" t="s">
        <v>157</v>
      </c>
      <c r="F1205" s="21"/>
      <c r="G1205" s="21"/>
      <c r="H1205" s="21"/>
      <c r="I1205" s="21"/>
      <c r="J1205" s="21"/>
      <c r="K1205" s="21"/>
      <c r="L1205" s="21"/>
      <c r="M1205" s="45"/>
      <c r="N1205" s="45"/>
      <c r="O1205" s="45"/>
      <c r="P1205" s="45"/>
      <c r="Q1205" s="45"/>
      <c r="R1205" s="45"/>
      <c r="S1205" s="45"/>
      <c r="T1205" s="23">
        <v>3</v>
      </c>
    </row>
    <row r="1206" spans="2:20" ht="25.5">
      <c r="B1206" s="18"/>
      <c r="C1206" s="21"/>
      <c r="D1206" s="21"/>
      <c r="E1206" s="20" t="s">
        <v>853</v>
      </c>
      <c r="F1206" s="21"/>
      <c r="G1206" s="21"/>
      <c r="H1206" s="21"/>
      <c r="I1206" s="21"/>
      <c r="J1206" s="21"/>
      <c r="K1206" s="21"/>
      <c r="L1206" s="21"/>
      <c r="M1206" s="45"/>
      <c r="N1206" s="45"/>
      <c r="O1206" s="45"/>
      <c r="P1206" s="45"/>
      <c r="Q1206" s="45"/>
      <c r="R1206" s="45"/>
      <c r="S1206" s="45"/>
      <c r="T1206" s="23"/>
    </row>
    <row r="1207" spans="2:20" ht="15.75" thickBot="1">
      <c r="B1207" s="19"/>
      <c r="C1207" s="22"/>
      <c r="D1207" s="22"/>
      <c r="E1207" s="16"/>
      <c r="F1207" s="22"/>
      <c r="G1207" s="22"/>
      <c r="H1207" s="22"/>
      <c r="I1207" s="22"/>
      <c r="J1207" s="22"/>
      <c r="K1207" s="22"/>
      <c r="L1207" s="22"/>
      <c r="M1207" s="46"/>
      <c r="N1207" s="46"/>
      <c r="O1207" s="46"/>
      <c r="P1207" s="46"/>
      <c r="Q1207" s="46"/>
      <c r="R1207" s="46"/>
      <c r="S1207" s="46"/>
      <c r="T1207" s="35"/>
    </row>
    <row r="1208" spans="2:20">
      <c r="B1208" s="17"/>
      <c r="C1208" s="20"/>
      <c r="D1208" s="20"/>
      <c r="E1208" s="20"/>
      <c r="F1208" s="20"/>
      <c r="G1208" s="20"/>
      <c r="H1208" s="20"/>
      <c r="I1208" s="20"/>
      <c r="J1208" s="20"/>
      <c r="K1208" s="20"/>
      <c r="L1208" s="20"/>
      <c r="M1208" s="44"/>
      <c r="N1208" s="44"/>
      <c r="O1208" s="44"/>
      <c r="P1208" s="20"/>
      <c r="Q1208" s="20"/>
      <c r="R1208" s="20"/>
      <c r="S1208" s="44"/>
      <c r="T1208" s="47"/>
    </row>
    <row r="1209" spans="2:20" ht="38.25">
      <c r="B1209" s="17">
        <v>243</v>
      </c>
      <c r="C1209" s="20">
        <v>23</v>
      </c>
      <c r="D1209" s="20" t="s">
        <v>855</v>
      </c>
      <c r="E1209" s="20" t="s">
        <v>856</v>
      </c>
      <c r="F1209" s="20" t="s">
        <v>24</v>
      </c>
      <c r="G1209" s="20">
        <v>0.5</v>
      </c>
      <c r="H1209" s="20" t="s">
        <v>858</v>
      </c>
      <c r="I1209" s="20">
        <v>40</v>
      </c>
      <c r="J1209" s="20" t="s">
        <v>621</v>
      </c>
      <c r="K1209" s="20" t="s">
        <v>621</v>
      </c>
      <c r="L1209" s="20" t="s">
        <v>621</v>
      </c>
      <c r="M1209" s="45"/>
      <c r="N1209" s="45"/>
      <c r="O1209" s="45"/>
      <c r="P1209" s="20" t="s">
        <v>558</v>
      </c>
      <c r="Q1209" s="20">
        <v>0.5</v>
      </c>
      <c r="R1209" s="20" t="s">
        <v>475</v>
      </c>
      <c r="S1209" s="45"/>
      <c r="T1209" s="48"/>
    </row>
    <row r="1210" spans="2:20" ht="25.5">
      <c r="B1210" s="18"/>
      <c r="C1210" s="21"/>
      <c r="D1210" s="21"/>
      <c r="E1210" s="20" t="s">
        <v>857</v>
      </c>
      <c r="F1210" s="21"/>
      <c r="G1210" s="21"/>
      <c r="H1210" s="21"/>
      <c r="I1210" s="21"/>
      <c r="J1210" s="21"/>
      <c r="K1210" s="20"/>
      <c r="L1210" s="21"/>
      <c r="M1210" s="45"/>
      <c r="N1210" s="45"/>
      <c r="O1210" s="45"/>
      <c r="P1210" s="21"/>
      <c r="Q1210" s="21"/>
      <c r="R1210" s="20" t="s">
        <v>137</v>
      </c>
      <c r="S1210" s="45"/>
      <c r="T1210" s="48"/>
    </row>
    <row r="1211" spans="2:20" ht="15.75" thickBot="1">
      <c r="B1211" s="19"/>
      <c r="C1211" s="22"/>
      <c r="D1211" s="22"/>
      <c r="E1211" s="16"/>
      <c r="F1211" s="22"/>
      <c r="G1211" s="22"/>
      <c r="H1211" s="22"/>
      <c r="I1211" s="22"/>
      <c r="J1211" s="22"/>
      <c r="K1211" s="22"/>
      <c r="L1211" s="22"/>
      <c r="M1211" s="46"/>
      <c r="N1211" s="46"/>
      <c r="O1211" s="46"/>
      <c r="P1211" s="22"/>
      <c r="Q1211" s="22"/>
      <c r="R1211" s="16"/>
      <c r="S1211" s="46"/>
      <c r="T1211" s="49"/>
    </row>
    <row r="1212" spans="2:20">
      <c r="B1212" s="27"/>
      <c r="C1212" s="28"/>
      <c r="D1212" s="28"/>
      <c r="E1212" s="28"/>
      <c r="F1212" s="28"/>
      <c r="G1212" s="28"/>
      <c r="H1212" s="28"/>
      <c r="I1212" s="28"/>
      <c r="J1212" s="28"/>
      <c r="K1212" s="28"/>
      <c r="L1212" s="28"/>
      <c r="M1212" s="28"/>
      <c r="N1212" s="28"/>
      <c r="O1212" s="28"/>
      <c r="P1212" s="28"/>
      <c r="Q1212" s="28"/>
      <c r="R1212" s="28"/>
      <c r="S1212" s="28"/>
      <c r="T1212" s="47"/>
    </row>
    <row r="1213" spans="2:20" ht="51">
      <c r="B1213" s="17">
        <v>244</v>
      </c>
      <c r="C1213" s="20">
        <v>22</v>
      </c>
      <c r="D1213" s="25">
        <v>32602</v>
      </c>
      <c r="E1213" s="20" t="s">
        <v>859</v>
      </c>
      <c r="F1213" s="20" t="s">
        <v>24</v>
      </c>
      <c r="G1213" s="20">
        <v>1</v>
      </c>
      <c r="H1213" s="20" t="s">
        <v>861</v>
      </c>
      <c r="I1213" s="20">
        <v>0.1</v>
      </c>
      <c r="J1213" s="20" t="s">
        <v>621</v>
      </c>
      <c r="K1213" s="20" t="s">
        <v>621</v>
      </c>
      <c r="L1213" s="20" t="s">
        <v>621</v>
      </c>
      <c r="M1213" s="20" t="s">
        <v>142</v>
      </c>
      <c r="N1213" s="20">
        <v>52</v>
      </c>
      <c r="O1213" s="25">
        <v>31321</v>
      </c>
      <c r="P1213" s="20" t="s">
        <v>862</v>
      </c>
      <c r="Q1213" s="20">
        <v>0.5</v>
      </c>
      <c r="R1213" s="20" t="s">
        <v>863</v>
      </c>
      <c r="S1213" s="20">
        <v>89</v>
      </c>
      <c r="T1213" s="48"/>
    </row>
    <row r="1214" spans="2:20">
      <c r="B1214" s="18"/>
      <c r="C1214" s="21"/>
      <c r="D1214" s="21"/>
      <c r="E1214" s="20" t="s">
        <v>860</v>
      </c>
      <c r="F1214" s="21"/>
      <c r="G1214" s="21"/>
      <c r="H1214" s="21"/>
      <c r="I1214" s="21"/>
      <c r="J1214" s="21"/>
      <c r="K1214" s="21"/>
      <c r="L1214" s="21"/>
      <c r="M1214" s="21"/>
      <c r="N1214" s="21"/>
      <c r="O1214" s="21"/>
      <c r="P1214" s="20"/>
      <c r="Q1214" s="21"/>
      <c r="R1214" s="21"/>
      <c r="S1214" s="21"/>
      <c r="T1214" s="48"/>
    </row>
    <row r="1215" spans="2:20" ht="15.75" thickBot="1">
      <c r="B1215" s="19"/>
      <c r="C1215" s="22"/>
      <c r="D1215" s="22"/>
      <c r="E1215" s="16"/>
      <c r="F1215" s="22"/>
      <c r="G1215" s="22"/>
      <c r="H1215" s="22"/>
      <c r="I1215" s="22"/>
      <c r="J1215" s="22"/>
      <c r="K1215" s="22"/>
      <c r="L1215" s="22"/>
      <c r="M1215" s="22"/>
      <c r="N1215" s="22"/>
      <c r="O1215" s="22"/>
      <c r="P1215" s="22"/>
      <c r="Q1215" s="22"/>
      <c r="R1215" s="22"/>
      <c r="S1215" s="22"/>
      <c r="T1215" s="49"/>
    </row>
    <row r="1216" spans="2:20">
      <c r="B1216" s="17"/>
      <c r="C1216" s="20"/>
      <c r="D1216" s="20"/>
      <c r="E1216" s="20"/>
      <c r="F1216" s="20"/>
      <c r="G1216" s="20"/>
      <c r="H1216" s="20"/>
      <c r="I1216" s="20"/>
      <c r="J1216" s="20"/>
      <c r="K1216" s="20"/>
      <c r="L1216" s="20"/>
      <c r="M1216" s="44"/>
      <c r="N1216" s="44"/>
      <c r="O1216" s="44"/>
      <c r="P1216" s="44"/>
      <c r="Q1216" s="44"/>
      <c r="R1216" s="44"/>
      <c r="S1216" s="44"/>
      <c r="T1216" s="23"/>
    </row>
    <row r="1217" spans="2:20" ht="40.5">
      <c r="B1217" s="17">
        <v>245</v>
      </c>
      <c r="C1217" s="20">
        <v>21</v>
      </c>
      <c r="D1217" s="20" t="s">
        <v>864</v>
      </c>
      <c r="E1217" s="20" t="s">
        <v>865</v>
      </c>
      <c r="F1217" s="20" t="s">
        <v>24</v>
      </c>
      <c r="G1217" s="20">
        <f>-28.4/7</f>
        <v>-4.0571428571428569</v>
      </c>
      <c r="H1217" s="20" t="s">
        <v>866</v>
      </c>
      <c r="I1217" s="20">
        <v>0.2</v>
      </c>
      <c r="J1217" s="20" t="s">
        <v>621</v>
      </c>
      <c r="K1217" s="20" t="s">
        <v>621</v>
      </c>
      <c r="L1217" s="20" t="s">
        <v>867</v>
      </c>
      <c r="M1217" s="45"/>
      <c r="N1217" s="45"/>
      <c r="O1217" s="45"/>
      <c r="P1217" s="45"/>
      <c r="Q1217" s="45"/>
      <c r="R1217" s="45"/>
      <c r="S1217" s="45"/>
      <c r="T1217" s="23" t="s">
        <v>868</v>
      </c>
    </row>
    <row r="1218" spans="2:20">
      <c r="B1218" s="18"/>
      <c r="C1218" s="21"/>
      <c r="D1218" s="21"/>
      <c r="E1218" s="20"/>
      <c r="F1218" s="21"/>
      <c r="G1218" s="21"/>
      <c r="H1218" s="21"/>
      <c r="I1218" s="21"/>
      <c r="J1218" s="21"/>
      <c r="K1218" s="21"/>
      <c r="L1218" s="21"/>
      <c r="M1218" s="45"/>
      <c r="N1218" s="45"/>
      <c r="O1218" s="45"/>
      <c r="P1218" s="45"/>
      <c r="Q1218" s="45"/>
      <c r="R1218" s="45"/>
      <c r="S1218" s="45"/>
      <c r="T1218" s="23" t="s">
        <v>851</v>
      </c>
    </row>
    <row r="1219" spans="2:20" ht="15.75" thickBot="1">
      <c r="B1219" s="19"/>
      <c r="C1219" s="22"/>
      <c r="D1219" s="22"/>
      <c r="E1219" s="22"/>
      <c r="F1219" s="22"/>
      <c r="G1219" s="22"/>
      <c r="H1219" s="22"/>
      <c r="I1219" s="22"/>
      <c r="J1219" s="22"/>
      <c r="K1219" s="22"/>
      <c r="L1219" s="22"/>
      <c r="M1219" s="46"/>
      <c r="N1219" s="46"/>
      <c r="O1219" s="46"/>
      <c r="P1219" s="46"/>
      <c r="Q1219" s="46"/>
      <c r="R1219" s="46"/>
      <c r="S1219" s="46"/>
      <c r="T1219" s="35"/>
    </row>
    <row r="1220" spans="2:20">
      <c r="B1220" s="17"/>
      <c r="C1220" s="20"/>
      <c r="D1220" s="44"/>
      <c r="E1220" s="20"/>
      <c r="F1220" s="20"/>
      <c r="G1220" s="20"/>
      <c r="H1220" s="20"/>
      <c r="I1220" s="20"/>
      <c r="J1220" s="20"/>
      <c r="K1220" s="20"/>
      <c r="L1220" s="20"/>
      <c r="M1220" s="20"/>
      <c r="N1220" s="20"/>
      <c r="O1220" s="20"/>
      <c r="P1220" s="20"/>
      <c r="Q1220" s="20"/>
      <c r="R1220" s="20"/>
      <c r="S1220" s="20"/>
      <c r="T1220" s="47"/>
    </row>
    <row r="1221" spans="2:20" ht="51">
      <c r="B1221" s="17">
        <v>246</v>
      </c>
      <c r="C1221" s="20">
        <v>20</v>
      </c>
      <c r="D1221" s="45"/>
      <c r="E1221" s="20" t="s">
        <v>869</v>
      </c>
      <c r="F1221" s="20" t="s">
        <v>24</v>
      </c>
      <c r="G1221" s="20">
        <v>0.5</v>
      </c>
      <c r="H1221" s="20" t="s">
        <v>870</v>
      </c>
      <c r="I1221" s="20">
        <v>13.17</v>
      </c>
      <c r="J1221" s="20" t="s">
        <v>24</v>
      </c>
      <c r="K1221" s="20">
        <v>19</v>
      </c>
      <c r="L1221" s="20" t="s">
        <v>621</v>
      </c>
      <c r="M1221" s="20" t="s">
        <v>142</v>
      </c>
      <c r="N1221" s="20">
        <v>65</v>
      </c>
      <c r="O1221" s="25">
        <v>31321</v>
      </c>
      <c r="P1221" s="20" t="s">
        <v>871</v>
      </c>
      <c r="Q1221" s="20">
        <v>0.5</v>
      </c>
      <c r="R1221" s="20" t="s">
        <v>872</v>
      </c>
      <c r="S1221" s="20">
        <v>31.08</v>
      </c>
      <c r="T1221" s="48"/>
    </row>
    <row r="1222" spans="2:20" ht="15.75" thickBot="1">
      <c r="B1222" s="19"/>
      <c r="C1222" s="22"/>
      <c r="D1222" s="46"/>
      <c r="E1222" s="22"/>
      <c r="F1222" s="22"/>
      <c r="G1222" s="22"/>
      <c r="H1222" s="22"/>
      <c r="I1222" s="22"/>
      <c r="J1222" s="22"/>
      <c r="K1222" s="22"/>
      <c r="L1222" s="22"/>
      <c r="M1222" s="22"/>
      <c r="N1222" s="22"/>
      <c r="O1222" s="22"/>
      <c r="P1222" s="16"/>
      <c r="Q1222" s="22"/>
      <c r="R1222" s="22"/>
      <c r="S1222" s="22"/>
      <c r="T1222" s="49"/>
    </row>
    <row r="1223" spans="2:20">
      <c r="B1223" s="17"/>
      <c r="C1223" s="20"/>
      <c r="D1223" s="20"/>
      <c r="E1223" s="20"/>
      <c r="F1223" s="20"/>
      <c r="G1223" s="20"/>
      <c r="H1223" s="20"/>
      <c r="I1223" s="20"/>
      <c r="J1223" s="44"/>
      <c r="K1223" s="20"/>
      <c r="L1223" s="20"/>
      <c r="M1223" s="44"/>
      <c r="N1223" s="44"/>
      <c r="O1223" s="44"/>
      <c r="P1223" s="44"/>
      <c r="Q1223" s="44"/>
      <c r="R1223" s="44"/>
      <c r="S1223" s="44"/>
      <c r="T1223" s="23"/>
    </row>
    <row r="1224" spans="2:20" ht="40.5">
      <c r="B1224" s="17">
        <v>247</v>
      </c>
      <c r="C1224" s="20">
        <v>19</v>
      </c>
      <c r="D1224" s="20" t="s">
        <v>470</v>
      </c>
      <c r="E1224" s="20" t="s">
        <v>873</v>
      </c>
      <c r="F1224" s="20" t="s">
        <v>24</v>
      </c>
      <c r="G1224" s="20">
        <f>-28.4/7</f>
        <v>-4.0571428571428569</v>
      </c>
      <c r="H1224" s="20" t="s">
        <v>866</v>
      </c>
      <c r="I1224" s="20">
        <v>15.24</v>
      </c>
      <c r="J1224" s="45"/>
      <c r="K1224" s="20" t="s">
        <v>621</v>
      </c>
      <c r="L1224" s="20" t="s">
        <v>622</v>
      </c>
      <c r="M1224" s="45"/>
      <c r="N1224" s="45"/>
      <c r="O1224" s="45"/>
      <c r="P1224" s="45"/>
      <c r="Q1224" s="45"/>
      <c r="R1224" s="45"/>
      <c r="S1224" s="45"/>
      <c r="T1224" s="23" t="s">
        <v>868</v>
      </c>
    </row>
    <row r="1225" spans="2:20">
      <c r="B1225" s="18"/>
      <c r="C1225" s="21"/>
      <c r="D1225" s="21"/>
      <c r="E1225" s="21"/>
      <c r="F1225" s="21"/>
      <c r="G1225" s="21"/>
      <c r="H1225" s="21"/>
      <c r="I1225" s="21"/>
      <c r="J1225" s="45"/>
      <c r="K1225" s="21"/>
      <c r="L1225" s="21"/>
      <c r="M1225" s="45"/>
      <c r="N1225" s="45"/>
      <c r="O1225" s="45"/>
      <c r="P1225" s="45"/>
      <c r="Q1225" s="45"/>
      <c r="R1225" s="45"/>
      <c r="S1225" s="45"/>
      <c r="T1225" s="23" t="s">
        <v>851</v>
      </c>
    </row>
    <row r="1226" spans="2:20" ht="15.75" thickBot="1">
      <c r="B1226" s="19"/>
      <c r="C1226" s="22"/>
      <c r="D1226" s="22"/>
      <c r="E1226" s="22"/>
      <c r="F1226" s="22"/>
      <c r="G1226" s="22"/>
      <c r="H1226" s="22"/>
      <c r="I1226" s="22"/>
      <c r="J1226" s="46"/>
      <c r="K1226" s="22"/>
      <c r="L1226" s="22"/>
      <c r="M1226" s="46"/>
      <c r="N1226" s="46"/>
      <c r="O1226" s="46"/>
      <c r="P1226" s="46"/>
      <c r="Q1226" s="46"/>
      <c r="R1226" s="46"/>
      <c r="S1226" s="46"/>
      <c r="T1226" s="35"/>
    </row>
    <row r="1227" spans="2:20">
      <c r="B1227" s="17"/>
      <c r="C1227" s="20"/>
      <c r="D1227" s="20"/>
      <c r="E1227" s="20"/>
      <c r="F1227" s="20"/>
      <c r="G1227" s="20"/>
      <c r="H1227" s="20"/>
      <c r="I1227" s="20"/>
      <c r="J1227" s="44"/>
      <c r="K1227" s="44"/>
      <c r="L1227" s="44"/>
      <c r="M1227" s="44"/>
      <c r="N1227" s="44"/>
      <c r="O1227" s="44"/>
      <c r="P1227" s="44"/>
      <c r="Q1227" s="44"/>
      <c r="R1227" s="44"/>
      <c r="S1227" s="44"/>
      <c r="T1227" s="23"/>
    </row>
    <row r="1228" spans="2:20" ht="40.5">
      <c r="B1228" s="17">
        <v>248</v>
      </c>
      <c r="C1228" s="20">
        <v>18</v>
      </c>
      <c r="D1228" s="25">
        <v>32540</v>
      </c>
      <c r="E1228" s="20" t="s">
        <v>874</v>
      </c>
      <c r="F1228" s="20" t="s">
        <v>24</v>
      </c>
      <c r="G1228" s="20">
        <v>-15.28</v>
      </c>
      <c r="H1228" s="20" t="s">
        <v>439</v>
      </c>
      <c r="I1228" s="20">
        <v>13.17</v>
      </c>
      <c r="J1228" s="45"/>
      <c r="K1228" s="45"/>
      <c r="L1228" s="45"/>
      <c r="M1228" s="45"/>
      <c r="N1228" s="45"/>
      <c r="O1228" s="45"/>
      <c r="P1228" s="45"/>
      <c r="Q1228" s="45"/>
      <c r="R1228" s="45"/>
      <c r="S1228" s="45"/>
      <c r="T1228" s="23" t="s">
        <v>875</v>
      </c>
    </row>
    <row r="1229" spans="2:20">
      <c r="B1229" s="18"/>
      <c r="C1229" s="21"/>
      <c r="D1229" s="21"/>
      <c r="E1229" s="21"/>
      <c r="F1229" s="21"/>
      <c r="G1229" s="20"/>
      <c r="H1229" s="21"/>
      <c r="I1229" s="21"/>
      <c r="J1229" s="45"/>
      <c r="K1229" s="45"/>
      <c r="L1229" s="45"/>
      <c r="M1229" s="45"/>
      <c r="N1229" s="45"/>
      <c r="O1229" s="45"/>
      <c r="P1229" s="45"/>
      <c r="Q1229" s="45"/>
      <c r="R1229" s="45"/>
      <c r="S1229" s="45"/>
      <c r="T1229" s="23" t="s">
        <v>876</v>
      </c>
    </row>
    <row r="1230" spans="2:20" ht="15.75" thickBot="1">
      <c r="B1230" s="19"/>
      <c r="C1230" s="22"/>
      <c r="D1230" s="22"/>
      <c r="E1230" s="22"/>
      <c r="F1230" s="22"/>
      <c r="G1230" s="22"/>
      <c r="H1230" s="22"/>
      <c r="I1230" s="22"/>
      <c r="J1230" s="46"/>
      <c r="K1230" s="46"/>
      <c r="L1230" s="46"/>
      <c r="M1230" s="46"/>
      <c r="N1230" s="46"/>
      <c r="O1230" s="46"/>
      <c r="P1230" s="46"/>
      <c r="Q1230" s="46"/>
      <c r="R1230" s="46"/>
      <c r="S1230" s="46"/>
      <c r="T1230" s="35"/>
    </row>
    <row r="1231" spans="2:20">
      <c r="B1231" s="27"/>
      <c r="C1231" s="28"/>
      <c r="D1231" s="44"/>
      <c r="E1231" s="28"/>
      <c r="F1231" s="28"/>
      <c r="G1231" s="28"/>
      <c r="H1231" s="28"/>
      <c r="I1231" s="28"/>
      <c r="J1231" s="44"/>
      <c r="K1231" s="44"/>
      <c r="L1231" s="44"/>
      <c r="M1231" s="44"/>
      <c r="N1231" s="44"/>
      <c r="O1231" s="44"/>
      <c r="P1231" s="44"/>
      <c r="Q1231" s="44"/>
      <c r="R1231" s="44"/>
      <c r="S1231" s="44"/>
      <c r="T1231" s="29"/>
    </row>
    <row r="1232" spans="2:20" ht="51">
      <c r="B1232" s="17">
        <v>249</v>
      </c>
      <c r="C1232" s="20">
        <v>17</v>
      </c>
      <c r="D1232" s="45"/>
      <c r="E1232" s="20" t="s">
        <v>877</v>
      </c>
      <c r="F1232" s="20" t="s">
        <v>24</v>
      </c>
      <c r="G1232" s="20">
        <f>-7.1/7</f>
        <v>-1.0142857142857142</v>
      </c>
      <c r="H1232" s="20" t="s">
        <v>439</v>
      </c>
      <c r="I1232" s="20">
        <v>24</v>
      </c>
      <c r="J1232" s="45"/>
      <c r="K1232" s="45"/>
      <c r="L1232" s="45"/>
      <c r="M1232" s="45"/>
      <c r="N1232" s="45"/>
      <c r="O1232" s="45"/>
      <c r="P1232" s="45"/>
      <c r="Q1232" s="45"/>
      <c r="R1232" s="45"/>
      <c r="S1232" s="45"/>
      <c r="T1232" s="23" t="s">
        <v>875</v>
      </c>
    </row>
    <row r="1233" spans="2:20">
      <c r="B1233" s="18"/>
      <c r="C1233" s="21"/>
      <c r="D1233" s="45"/>
      <c r="E1233" s="20"/>
      <c r="F1233" s="21"/>
      <c r="G1233" s="21"/>
      <c r="H1233" s="20" t="s">
        <v>177</v>
      </c>
      <c r="I1233" s="21"/>
      <c r="J1233" s="45"/>
      <c r="K1233" s="45"/>
      <c r="L1233" s="45"/>
      <c r="M1233" s="45"/>
      <c r="N1233" s="45"/>
      <c r="O1233" s="45"/>
      <c r="P1233" s="45"/>
      <c r="Q1233" s="45"/>
      <c r="R1233" s="45"/>
      <c r="S1233" s="45"/>
      <c r="T1233" s="23" t="s">
        <v>851</v>
      </c>
    </row>
    <row r="1234" spans="2:20" ht="15.75" thickBot="1">
      <c r="B1234" s="19"/>
      <c r="C1234" s="22"/>
      <c r="D1234" s="46"/>
      <c r="E1234" s="22"/>
      <c r="F1234" s="22"/>
      <c r="G1234" s="22"/>
      <c r="H1234" s="16"/>
      <c r="I1234" s="22"/>
      <c r="J1234" s="46"/>
      <c r="K1234" s="46"/>
      <c r="L1234" s="46"/>
      <c r="M1234" s="46"/>
      <c r="N1234" s="46"/>
      <c r="O1234" s="46"/>
      <c r="P1234" s="46"/>
      <c r="Q1234" s="46"/>
      <c r="R1234" s="46"/>
      <c r="S1234" s="46"/>
      <c r="T1234" s="35"/>
    </row>
    <row r="1235" spans="2:20">
      <c r="B1235" s="17"/>
      <c r="C1235" s="20"/>
      <c r="D1235" s="20"/>
      <c r="E1235" s="20"/>
      <c r="F1235" s="20"/>
      <c r="G1235" s="20"/>
      <c r="H1235" s="20"/>
      <c r="I1235" s="20"/>
      <c r="J1235" s="44"/>
      <c r="K1235" s="44"/>
      <c r="L1235" s="44"/>
      <c r="M1235" s="44"/>
      <c r="N1235" s="44"/>
      <c r="O1235" s="44"/>
      <c r="P1235" s="44"/>
      <c r="Q1235" s="44"/>
      <c r="R1235" s="44"/>
      <c r="S1235" s="44"/>
      <c r="T1235" s="23"/>
    </row>
    <row r="1236" spans="2:20" ht="40.5">
      <c r="B1236" s="17">
        <v>250</v>
      </c>
      <c r="C1236" s="20">
        <v>16</v>
      </c>
      <c r="D1236" s="25">
        <v>32540</v>
      </c>
      <c r="E1236" s="20" t="s">
        <v>878</v>
      </c>
      <c r="F1236" s="20" t="s">
        <v>24</v>
      </c>
      <c r="G1236" s="20">
        <f>-7.1/7</f>
        <v>-1.0142857142857142</v>
      </c>
      <c r="H1236" s="20" t="s">
        <v>439</v>
      </c>
      <c r="I1236" s="20">
        <v>24</v>
      </c>
      <c r="J1236" s="45"/>
      <c r="K1236" s="45"/>
      <c r="L1236" s="45"/>
      <c r="M1236" s="45"/>
      <c r="N1236" s="45"/>
      <c r="O1236" s="45"/>
      <c r="P1236" s="45"/>
      <c r="Q1236" s="45"/>
      <c r="R1236" s="45"/>
      <c r="S1236" s="45"/>
      <c r="T1236" s="23" t="s">
        <v>875</v>
      </c>
    </row>
    <row r="1237" spans="2:20">
      <c r="B1237" s="18"/>
      <c r="C1237" s="21"/>
      <c r="D1237" s="21"/>
      <c r="E1237" s="21"/>
      <c r="F1237" s="21"/>
      <c r="G1237" s="21"/>
      <c r="H1237" s="20" t="s">
        <v>177</v>
      </c>
      <c r="I1237" s="21"/>
      <c r="J1237" s="45"/>
      <c r="K1237" s="45"/>
      <c r="L1237" s="45"/>
      <c r="M1237" s="45"/>
      <c r="N1237" s="45"/>
      <c r="O1237" s="45"/>
      <c r="P1237" s="45"/>
      <c r="Q1237" s="45"/>
      <c r="R1237" s="45"/>
      <c r="S1237" s="45"/>
      <c r="T1237" s="23" t="s">
        <v>879</v>
      </c>
    </row>
    <row r="1238" spans="2:20" ht="15.75" thickBot="1">
      <c r="B1238" s="19"/>
      <c r="C1238" s="22"/>
      <c r="D1238" s="22"/>
      <c r="E1238" s="22"/>
      <c r="F1238" s="22"/>
      <c r="G1238" s="22"/>
      <c r="H1238" s="16"/>
      <c r="I1238" s="22"/>
      <c r="J1238" s="46"/>
      <c r="K1238" s="46"/>
      <c r="L1238" s="46"/>
      <c r="M1238" s="46"/>
      <c r="N1238" s="46"/>
      <c r="O1238" s="46"/>
      <c r="P1238" s="46"/>
      <c r="Q1238" s="46"/>
      <c r="R1238" s="46"/>
      <c r="S1238" s="46"/>
      <c r="T1238" s="35"/>
    </row>
    <row r="1239" spans="2:20">
      <c r="B1239" s="17"/>
      <c r="C1239" s="20"/>
      <c r="D1239" s="20"/>
      <c r="E1239" s="20"/>
      <c r="F1239" s="20"/>
      <c r="G1239" s="20"/>
      <c r="H1239" s="20"/>
      <c r="I1239" s="20"/>
      <c r="J1239" s="44"/>
      <c r="K1239" s="44"/>
      <c r="L1239" s="44"/>
      <c r="M1239" s="44"/>
      <c r="N1239" s="44"/>
      <c r="O1239" s="44"/>
      <c r="P1239" s="44"/>
      <c r="Q1239" s="44"/>
      <c r="R1239" s="44"/>
      <c r="S1239" s="44"/>
      <c r="T1239" s="23"/>
    </row>
    <row r="1240" spans="2:20" ht="40.5">
      <c r="B1240" s="17">
        <v>251</v>
      </c>
      <c r="C1240" s="20">
        <v>15</v>
      </c>
      <c r="D1240" s="25">
        <v>32540</v>
      </c>
      <c r="E1240" s="20" t="s">
        <v>878</v>
      </c>
      <c r="F1240" s="20" t="s">
        <v>24</v>
      </c>
      <c r="G1240" s="20">
        <f>-7.1/7</f>
        <v>-1.0142857142857142</v>
      </c>
      <c r="H1240" s="20" t="s">
        <v>439</v>
      </c>
      <c r="I1240" s="20">
        <v>24</v>
      </c>
      <c r="J1240" s="45"/>
      <c r="K1240" s="45"/>
      <c r="L1240" s="45"/>
      <c r="M1240" s="45"/>
      <c r="N1240" s="45"/>
      <c r="O1240" s="45"/>
      <c r="P1240" s="45"/>
      <c r="Q1240" s="45"/>
      <c r="R1240" s="45"/>
      <c r="S1240" s="45"/>
      <c r="T1240" s="23" t="s">
        <v>875</v>
      </c>
    </row>
    <row r="1241" spans="2:20">
      <c r="B1241" s="18"/>
      <c r="C1241" s="21"/>
      <c r="D1241" s="21"/>
      <c r="E1241" s="21"/>
      <c r="F1241" s="21"/>
      <c r="G1241" s="21"/>
      <c r="H1241" s="20" t="s">
        <v>177</v>
      </c>
      <c r="I1241" s="21"/>
      <c r="J1241" s="45"/>
      <c r="K1241" s="45"/>
      <c r="L1241" s="45"/>
      <c r="M1241" s="45"/>
      <c r="N1241" s="45"/>
      <c r="O1241" s="45"/>
      <c r="P1241" s="45"/>
      <c r="Q1241" s="45"/>
      <c r="R1241" s="45"/>
      <c r="S1241" s="45"/>
      <c r="T1241" s="23" t="s">
        <v>880</v>
      </c>
    </row>
    <row r="1242" spans="2:20" ht="15.75" thickBot="1">
      <c r="B1242" s="19"/>
      <c r="C1242" s="22"/>
      <c r="D1242" s="22"/>
      <c r="E1242" s="22"/>
      <c r="F1242" s="22"/>
      <c r="G1242" s="22"/>
      <c r="H1242" s="16"/>
      <c r="I1242" s="22"/>
      <c r="J1242" s="46"/>
      <c r="K1242" s="46"/>
      <c r="L1242" s="46"/>
      <c r="M1242" s="46"/>
      <c r="N1242" s="46"/>
      <c r="O1242" s="46"/>
      <c r="P1242" s="46"/>
      <c r="Q1242" s="46"/>
      <c r="R1242" s="46"/>
      <c r="S1242" s="46"/>
      <c r="T1242" s="35"/>
    </row>
    <row r="1243" spans="2:20">
      <c r="B1243" s="17"/>
      <c r="C1243" s="20"/>
      <c r="D1243" s="20"/>
      <c r="E1243" s="20"/>
      <c r="F1243" s="20"/>
      <c r="G1243" s="20"/>
      <c r="H1243" s="20"/>
      <c r="I1243" s="20"/>
      <c r="J1243" s="44"/>
      <c r="K1243" s="44"/>
      <c r="L1243" s="44"/>
      <c r="M1243" s="44"/>
      <c r="N1243" s="44"/>
      <c r="O1243" s="44"/>
      <c r="P1243" s="44"/>
      <c r="Q1243" s="44"/>
      <c r="R1243" s="44"/>
      <c r="S1243" s="44"/>
      <c r="T1243" s="23"/>
    </row>
    <row r="1244" spans="2:20" ht="40.5">
      <c r="B1244" s="17">
        <v>252</v>
      </c>
      <c r="C1244" s="20">
        <v>14</v>
      </c>
      <c r="D1244" s="25">
        <v>32540</v>
      </c>
      <c r="E1244" s="20" t="s">
        <v>881</v>
      </c>
      <c r="F1244" s="20" t="s">
        <v>24</v>
      </c>
      <c r="G1244" s="20">
        <v>1</v>
      </c>
      <c r="H1244" s="20" t="s">
        <v>882</v>
      </c>
      <c r="I1244" s="20">
        <v>24</v>
      </c>
      <c r="J1244" s="45"/>
      <c r="K1244" s="45"/>
      <c r="L1244" s="45"/>
      <c r="M1244" s="45"/>
      <c r="N1244" s="45"/>
      <c r="O1244" s="45"/>
      <c r="P1244" s="45"/>
      <c r="Q1244" s="45"/>
      <c r="R1244" s="45"/>
      <c r="S1244" s="45"/>
      <c r="T1244" s="23" t="s">
        <v>883</v>
      </c>
    </row>
    <row r="1245" spans="2:20">
      <c r="B1245" s="18"/>
      <c r="C1245" s="21"/>
      <c r="D1245" s="21"/>
      <c r="E1245" s="20" t="s">
        <v>860</v>
      </c>
      <c r="F1245" s="21"/>
      <c r="G1245" s="21"/>
      <c r="H1245" s="20" t="s">
        <v>137</v>
      </c>
      <c r="I1245" s="21"/>
      <c r="J1245" s="45"/>
      <c r="K1245" s="45"/>
      <c r="L1245" s="45"/>
      <c r="M1245" s="45"/>
      <c r="N1245" s="45"/>
      <c r="O1245" s="45"/>
      <c r="P1245" s="45"/>
      <c r="Q1245" s="45"/>
      <c r="R1245" s="45"/>
      <c r="S1245" s="45"/>
      <c r="T1245" s="23" t="s">
        <v>851</v>
      </c>
    </row>
    <row r="1246" spans="2:20" ht="15.75" thickBot="1">
      <c r="B1246" s="19"/>
      <c r="C1246" s="22"/>
      <c r="D1246" s="22"/>
      <c r="E1246" s="22"/>
      <c r="F1246" s="22"/>
      <c r="G1246" s="22"/>
      <c r="H1246" s="16"/>
      <c r="I1246" s="22"/>
      <c r="J1246" s="46"/>
      <c r="K1246" s="46"/>
      <c r="L1246" s="46"/>
      <c r="M1246" s="46"/>
      <c r="N1246" s="46"/>
      <c r="O1246" s="46"/>
      <c r="P1246" s="46"/>
      <c r="Q1246" s="46"/>
      <c r="R1246" s="46"/>
      <c r="S1246" s="46"/>
      <c r="T1246" s="35"/>
    </row>
    <row r="1247" spans="2:20">
      <c r="B1247" s="17"/>
      <c r="C1247" s="20"/>
      <c r="D1247" s="20"/>
      <c r="E1247" s="20"/>
      <c r="F1247" s="20"/>
      <c r="G1247" s="20"/>
      <c r="H1247" s="20"/>
      <c r="I1247" s="20"/>
      <c r="J1247" s="44"/>
      <c r="K1247" s="44"/>
      <c r="L1247" s="44"/>
      <c r="M1247" s="44"/>
      <c r="N1247" s="44"/>
      <c r="O1247" s="44"/>
      <c r="P1247" s="44"/>
      <c r="Q1247" s="44"/>
      <c r="R1247" s="44"/>
      <c r="S1247" s="44"/>
      <c r="T1247" s="23"/>
    </row>
    <row r="1248" spans="2:20" ht="40.5">
      <c r="B1248" s="17">
        <v>253</v>
      </c>
      <c r="C1248" s="20">
        <v>13</v>
      </c>
      <c r="D1248" s="25">
        <v>32754</v>
      </c>
      <c r="E1248" s="20" t="s">
        <v>884</v>
      </c>
      <c r="F1248" s="20" t="s">
        <v>24</v>
      </c>
      <c r="G1248" s="20">
        <v>1</v>
      </c>
      <c r="H1248" s="20" t="s">
        <v>885</v>
      </c>
      <c r="I1248" s="20">
        <v>9</v>
      </c>
      <c r="J1248" s="45"/>
      <c r="K1248" s="45"/>
      <c r="L1248" s="45"/>
      <c r="M1248" s="45"/>
      <c r="N1248" s="45"/>
      <c r="O1248" s="45"/>
      <c r="P1248" s="45"/>
      <c r="Q1248" s="45"/>
      <c r="R1248" s="45"/>
      <c r="S1248" s="45"/>
      <c r="T1248" s="23" t="s">
        <v>886</v>
      </c>
    </row>
    <row r="1249" spans="2:20">
      <c r="B1249" s="18"/>
      <c r="C1249" s="21"/>
      <c r="D1249" s="21"/>
      <c r="E1249" s="20"/>
      <c r="F1249" s="21"/>
      <c r="G1249" s="21"/>
      <c r="H1249" s="21"/>
      <c r="I1249" s="21"/>
      <c r="J1249" s="45"/>
      <c r="K1249" s="45"/>
      <c r="L1249" s="45"/>
      <c r="M1249" s="45"/>
      <c r="N1249" s="45"/>
      <c r="O1249" s="45"/>
      <c r="P1249" s="45"/>
      <c r="Q1249" s="45"/>
      <c r="R1249" s="45"/>
      <c r="S1249" s="45"/>
      <c r="T1249" s="23" t="s">
        <v>887</v>
      </c>
    </row>
    <row r="1250" spans="2:20" ht="15.75" thickBot="1">
      <c r="B1250" s="19"/>
      <c r="C1250" s="22"/>
      <c r="D1250" s="22"/>
      <c r="E1250" s="22"/>
      <c r="F1250" s="22"/>
      <c r="G1250" s="22"/>
      <c r="H1250" s="22"/>
      <c r="I1250" s="22"/>
      <c r="J1250" s="46"/>
      <c r="K1250" s="46"/>
      <c r="L1250" s="46"/>
      <c r="M1250" s="46"/>
      <c r="N1250" s="46"/>
      <c r="O1250" s="46"/>
      <c r="P1250" s="46"/>
      <c r="Q1250" s="46"/>
      <c r="R1250" s="46"/>
      <c r="S1250" s="46"/>
      <c r="T1250" s="35"/>
    </row>
    <row r="1251" spans="2:20">
      <c r="B1251" s="27"/>
      <c r="C1251" s="28"/>
      <c r="D1251" s="28"/>
      <c r="E1251" s="28"/>
      <c r="F1251" s="28"/>
      <c r="G1251" s="28"/>
      <c r="H1251" s="28"/>
      <c r="I1251" s="28"/>
      <c r="J1251" s="44"/>
      <c r="K1251" s="44"/>
      <c r="L1251" s="44"/>
      <c r="M1251" s="44"/>
      <c r="N1251" s="44"/>
      <c r="O1251" s="44"/>
      <c r="P1251" s="44"/>
      <c r="Q1251" s="44"/>
      <c r="R1251" s="44"/>
      <c r="S1251" s="44"/>
      <c r="T1251" s="29"/>
    </row>
    <row r="1252" spans="2:20" ht="51">
      <c r="B1252" s="17">
        <v>254</v>
      </c>
      <c r="C1252" s="20">
        <v>12</v>
      </c>
      <c r="D1252" s="25">
        <v>32754</v>
      </c>
      <c r="E1252" s="20" t="s">
        <v>888</v>
      </c>
      <c r="F1252" s="20" t="s">
        <v>24</v>
      </c>
      <c r="G1252" s="20">
        <v>-70</v>
      </c>
      <c r="H1252" s="20" t="s">
        <v>885</v>
      </c>
      <c r="I1252" s="20">
        <v>8</v>
      </c>
      <c r="J1252" s="45"/>
      <c r="K1252" s="45"/>
      <c r="L1252" s="45"/>
      <c r="M1252" s="45"/>
      <c r="N1252" s="45"/>
      <c r="O1252" s="45"/>
      <c r="P1252" s="45"/>
      <c r="Q1252" s="45"/>
      <c r="R1252" s="45"/>
      <c r="S1252" s="45"/>
      <c r="T1252" s="23" t="s">
        <v>889</v>
      </c>
    </row>
    <row r="1253" spans="2:20">
      <c r="B1253" s="18"/>
      <c r="C1253" s="21"/>
      <c r="D1253" s="21"/>
      <c r="E1253" s="20"/>
      <c r="F1253" s="21"/>
      <c r="G1253" s="21"/>
      <c r="H1253" s="20" t="s">
        <v>137</v>
      </c>
      <c r="I1253" s="21"/>
      <c r="J1253" s="45"/>
      <c r="K1253" s="45"/>
      <c r="L1253" s="45"/>
      <c r="M1253" s="45"/>
      <c r="N1253" s="45"/>
      <c r="O1253" s="45"/>
      <c r="P1253" s="45"/>
      <c r="Q1253" s="45"/>
      <c r="R1253" s="45"/>
      <c r="S1253" s="45"/>
      <c r="T1253" s="23" t="s">
        <v>851</v>
      </c>
    </row>
    <row r="1254" spans="2:20" ht="15.75" thickBot="1">
      <c r="B1254" s="19"/>
      <c r="C1254" s="22"/>
      <c r="D1254" s="22"/>
      <c r="E1254" s="22"/>
      <c r="F1254" s="22"/>
      <c r="G1254" s="22"/>
      <c r="H1254" s="16"/>
      <c r="I1254" s="22"/>
      <c r="J1254" s="46"/>
      <c r="K1254" s="46"/>
      <c r="L1254" s="46"/>
      <c r="M1254" s="46"/>
      <c r="N1254" s="46"/>
      <c r="O1254" s="46"/>
      <c r="P1254" s="46"/>
      <c r="Q1254" s="46"/>
      <c r="R1254" s="46"/>
      <c r="S1254" s="46"/>
      <c r="T1254" s="39"/>
    </row>
    <row r="1255" spans="2:20">
      <c r="B1255" s="17"/>
      <c r="C1255" s="20"/>
      <c r="D1255" s="20"/>
      <c r="E1255" s="20"/>
      <c r="F1255" s="20"/>
      <c r="G1255" s="20"/>
      <c r="H1255" s="20"/>
      <c r="I1255" s="20"/>
      <c r="J1255" s="44"/>
      <c r="K1255" s="44"/>
      <c r="L1255" s="44"/>
      <c r="M1255" s="44"/>
      <c r="N1255" s="44"/>
      <c r="O1255" s="44"/>
      <c r="P1255" s="44"/>
      <c r="Q1255" s="44"/>
      <c r="R1255" s="44"/>
      <c r="S1255" s="44"/>
      <c r="T1255" s="23"/>
    </row>
    <row r="1256" spans="2:20" ht="40.5">
      <c r="B1256" s="17">
        <v>255</v>
      </c>
      <c r="C1256" s="20">
        <v>11</v>
      </c>
      <c r="D1256" s="25">
        <v>32754</v>
      </c>
      <c r="E1256" s="20" t="s">
        <v>890</v>
      </c>
      <c r="F1256" s="20" t="s">
        <v>24</v>
      </c>
      <c r="G1256" s="20">
        <v>1</v>
      </c>
      <c r="H1256" s="20" t="s">
        <v>891</v>
      </c>
      <c r="I1256" s="20">
        <v>62</v>
      </c>
      <c r="J1256" s="45"/>
      <c r="K1256" s="45"/>
      <c r="L1256" s="45"/>
      <c r="M1256" s="45"/>
      <c r="N1256" s="45"/>
      <c r="O1256" s="45"/>
      <c r="P1256" s="45"/>
      <c r="Q1256" s="45"/>
      <c r="R1256" s="45"/>
      <c r="S1256" s="45"/>
      <c r="T1256" s="23" t="s">
        <v>892</v>
      </c>
    </row>
    <row r="1257" spans="2:20" ht="27">
      <c r="B1257" s="18"/>
      <c r="C1257" s="21"/>
      <c r="D1257" s="21"/>
      <c r="E1257" s="21"/>
      <c r="F1257" s="21"/>
      <c r="G1257" s="21"/>
      <c r="H1257" s="21"/>
      <c r="I1257" s="21"/>
      <c r="J1257" s="45"/>
      <c r="K1257" s="45"/>
      <c r="L1257" s="45"/>
      <c r="M1257" s="45"/>
      <c r="N1257" s="45"/>
      <c r="O1257" s="45"/>
      <c r="P1257" s="45"/>
      <c r="Q1257" s="45"/>
      <c r="R1257" s="45"/>
      <c r="S1257" s="45"/>
      <c r="T1257" s="23" t="s">
        <v>756</v>
      </c>
    </row>
    <row r="1258" spans="2:20" ht="15.75" thickBot="1">
      <c r="B1258" s="19"/>
      <c r="C1258" s="22"/>
      <c r="D1258" s="22"/>
      <c r="E1258" s="22"/>
      <c r="F1258" s="22"/>
      <c r="G1258" s="22"/>
      <c r="H1258" s="22"/>
      <c r="I1258" s="22"/>
      <c r="J1258" s="46"/>
      <c r="K1258" s="46"/>
      <c r="L1258" s="46"/>
      <c r="M1258" s="46"/>
      <c r="N1258" s="46"/>
      <c r="O1258" s="46"/>
      <c r="P1258" s="46"/>
      <c r="Q1258" s="46"/>
      <c r="R1258" s="46"/>
      <c r="S1258" s="46"/>
      <c r="T1258" s="39"/>
    </row>
    <row r="1259" spans="2:20">
      <c r="B1259" s="17"/>
      <c r="C1259" s="20"/>
      <c r="D1259" s="20"/>
      <c r="E1259" s="20"/>
      <c r="F1259" s="20"/>
      <c r="G1259" s="20"/>
      <c r="H1259" s="20"/>
      <c r="I1259" s="20"/>
      <c r="J1259" s="44"/>
      <c r="K1259" s="44"/>
      <c r="L1259" s="44"/>
      <c r="M1259" s="44"/>
      <c r="N1259" s="44"/>
      <c r="O1259" s="44"/>
      <c r="P1259" s="44"/>
      <c r="Q1259" s="44"/>
      <c r="R1259" s="44"/>
      <c r="S1259" s="44"/>
      <c r="T1259" s="23"/>
    </row>
    <row r="1260" spans="2:20" ht="40.5">
      <c r="B1260" s="17">
        <v>256</v>
      </c>
      <c r="C1260" s="20">
        <v>10</v>
      </c>
      <c r="D1260" s="25">
        <v>32754</v>
      </c>
      <c r="E1260" s="20" t="s">
        <v>893</v>
      </c>
      <c r="F1260" s="20" t="s">
        <v>24</v>
      </c>
      <c r="G1260" s="20">
        <v>1</v>
      </c>
      <c r="H1260" s="20" t="s">
        <v>894</v>
      </c>
      <c r="I1260" s="20" t="s">
        <v>895</v>
      </c>
      <c r="J1260" s="45"/>
      <c r="K1260" s="45"/>
      <c r="L1260" s="45"/>
      <c r="M1260" s="45"/>
      <c r="N1260" s="45"/>
      <c r="O1260" s="45"/>
      <c r="P1260" s="45"/>
      <c r="Q1260" s="45"/>
      <c r="R1260" s="45"/>
      <c r="S1260" s="45"/>
      <c r="T1260" s="23" t="s">
        <v>896</v>
      </c>
    </row>
    <row r="1261" spans="2:20">
      <c r="B1261" s="18"/>
      <c r="C1261" s="21"/>
      <c r="D1261" s="21"/>
      <c r="E1261" s="21"/>
      <c r="F1261" s="21"/>
      <c r="G1261" s="21"/>
      <c r="H1261" s="20"/>
      <c r="I1261" s="21"/>
      <c r="J1261" s="45"/>
      <c r="K1261" s="45"/>
      <c r="L1261" s="45"/>
      <c r="M1261" s="45"/>
      <c r="N1261" s="45"/>
      <c r="O1261" s="45"/>
      <c r="P1261" s="45"/>
      <c r="Q1261" s="45"/>
      <c r="R1261" s="45"/>
      <c r="S1261" s="45"/>
      <c r="T1261" s="23" t="s">
        <v>897</v>
      </c>
    </row>
    <row r="1262" spans="2:20" ht="15.75" thickBot="1">
      <c r="B1262" s="19"/>
      <c r="C1262" s="22"/>
      <c r="D1262" s="22"/>
      <c r="E1262" s="22"/>
      <c r="F1262" s="22"/>
      <c r="G1262" s="22"/>
      <c r="H1262" s="22"/>
      <c r="I1262" s="22"/>
      <c r="J1262" s="46"/>
      <c r="K1262" s="46"/>
      <c r="L1262" s="46"/>
      <c r="M1262" s="46"/>
      <c r="N1262" s="46"/>
      <c r="O1262" s="46"/>
      <c r="P1262" s="46"/>
      <c r="Q1262" s="46"/>
      <c r="R1262" s="46"/>
      <c r="S1262" s="46"/>
      <c r="T1262" s="39"/>
    </row>
    <row r="1263" spans="2:20">
      <c r="B1263" s="17"/>
      <c r="C1263" s="20"/>
      <c r="D1263" s="44"/>
      <c r="E1263" s="20"/>
      <c r="F1263" s="20"/>
      <c r="G1263" s="20"/>
      <c r="H1263" s="20"/>
      <c r="I1263" s="20"/>
      <c r="J1263" s="44"/>
      <c r="K1263" s="44"/>
      <c r="L1263" s="44"/>
      <c r="M1263" s="44"/>
      <c r="N1263" s="44"/>
      <c r="O1263" s="44"/>
      <c r="P1263" s="44"/>
      <c r="Q1263" s="44"/>
      <c r="R1263" s="44"/>
      <c r="S1263" s="44"/>
      <c r="T1263" s="23"/>
    </row>
    <row r="1264" spans="2:20" ht="76.5">
      <c r="B1264" s="17">
        <v>257</v>
      </c>
      <c r="C1264" s="20">
        <v>9</v>
      </c>
      <c r="D1264" s="45"/>
      <c r="E1264" s="20" t="s">
        <v>898</v>
      </c>
      <c r="F1264" s="20" t="s">
        <v>24</v>
      </c>
      <c r="G1264" s="20">
        <v>1</v>
      </c>
      <c r="H1264" s="20" t="s">
        <v>899</v>
      </c>
      <c r="I1264" s="20">
        <v>4</v>
      </c>
      <c r="J1264" s="45"/>
      <c r="K1264" s="45"/>
      <c r="L1264" s="45"/>
      <c r="M1264" s="45"/>
      <c r="N1264" s="45"/>
      <c r="O1264" s="45"/>
      <c r="P1264" s="45"/>
      <c r="Q1264" s="45"/>
      <c r="R1264" s="45"/>
      <c r="S1264" s="45"/>
      <c r="T1264" s="23" t="s">
        <v>900</v>
      </c>
    </row>
    <row r="1265" spans="2:20" ht="15.75" thickBot="1">
      <c r="B1265" s="19"/>
      <c r="C1265" s="22"/>
      <c r="D1265" s="46"/>
      <c r="E1265" s="16"/>
      <c r="F1265" s="22"/>
      <c r="G1265" s="22"/>
      <c r="H1265" s="22"/>
      <c r="I1265" s="22"/>
      <c r="J1265" s="46"/>
      <c r="K1265" s="46"/>
      <c r="L1265" s="46"/>
      <c r="M1265" s="46"/>
      <c r="N1265" s="46"/>
      <c r="O1265" s="46"/>
      <c r="P1265" s="46"/>
      <c r="Q1265" s="46"/>
      <c r="R1265" s="46"/>
      <c r="S1265" s="46"/>
      <c r="T1265" s="35" t="s">
        <v>901</v>
      </c>
    </row>
    <row r="1266" spans="2:20">
      <c r="B1266" s="17"/>
      <c r="C1266" s="20"/>
      <c r="D1266" s="44"/>
      <c r="E1266" s="20"/>
      <c r="F1266" s="20"/>
      <c r="G1266" s="20"/>
      <c r="H1266" s="20"/>
      <c r="I1266" s="20"/>
      <c r="J1266" s="44"/>
      <c r="K1266" s="44"/>
      <c r="L1266" s="44"/>
      <c r="M1266" s="44"/>
      <c r="N1266" s="44"/>
      <c r="O1266" s="44"/>
      <c r="P1266" s="44"/>
      <c r="Q1266" s="44"/>
      <c r="R1266" s="44"/>
      <c r="S1266" s="44"/>
      <c r="T1266" s="23"/>
    </row>
    <row r="1267" spans="2:20" ht="40.5">
      <c r="B1267" s="17">
        <v>258</v>
      </c>
      <c r="C1267" s="20">
        <v>8</v>
      </c>
      <c r="D1267" s="45"/>
      <c r="E1267" s="20" t="s">
        <v>902</v>
      </c>
      <c r="F1267" s="20" t="s">
        <v>24</v>
      </c>
      <c r="G1267" s="20">
        <f>-16.2/3</f>
        <v>-5.3999999999999995</v>
      </c>
      <c r="H1267" s="20" t="s">
        <v>903</v>
      </c>
      <c r="I1267" s="20">
        <v>38.31</v>
      </c>
      <c r="J1267" s="45"/>
      <c r="K1267" s="45"/>
      <c r="L1267" s="45"/>
      <c r="M1267" s="45"/>
      <c r="N1267" s="45"/>
      <c r="O1267" s="45"/>
      <c r="P1267" s="45"/>
      <c r="Q1267" s="45"/>
      <c r="R1267" s="45"/>
      <c r="S1267" s="45"/>
      <c r="T1267" s="23" t="s">
        <v>904</v>
      </c>
    </row>
    <row r="1268" spans="2:20" ht="27.75" thickBot="1">
      <c r="B1268" s="19"/>
      <c r="C1268" s="22"/>
      <c r="D1268" s="46"/>
      <c r="E1268" s="16"/>
      <c r="F1268" s="22"/>
      <c r="G1268" s="22"/>
      <c r="H1268" s="22"/>
      <c r="I1268" s="22"/>
      <c r="J1268" s="46"/>
      <c r="K1268" s="46"/>
      <c r="L1268" s="46"/>
      <c r="M1268" s="46"/>
      <c r="N1268" s="46"/>
      <c r="O1268" s="46"/>
      <c r="P1268" s="46"/>
      <c r="Q1268" s="46"/>
      <c r="R1268" s="46"/>
      <c r="S1268" s="46"/>
      <c r="T1268" s="35" t="s">
        <v>905</v>
      </c>
    </row>
    <row r="1269" spans="2:20">
      <c r="B1269" s="17"/>
      <c r="C1269" s="20"/>
      <c r="D1269" s="44"/>
      <c r="E1269" s="20"/>
      <c r="F1269" s="20"/>
      <c r="G1269" s="20"/>
      <c r="H1269" s="20"/>
      <c r="I1269" s="20"/>
      <c r="J1269" s="44"/>
      <c r="K1269" s="44"/>
      <c r="L1269" s="44"/>
      <c r="M1269" s="44"/>
      <c r="N1269" s="44"/>
      <c r="O1269" s="44"/>
      <c r="P1269" s="44"/>
      <c r="Q1269" s="44"/>
      <c r="R1269" s="44"/>
      <c r="S1269" s="44"/>
      <c r="T1269" s="23"/>
    </row>
    <row r="1270" spans="2:20" ht="40.5">
      <c r="B1270" s="17">
        <v>259</v>
      </c>
      <c r="C1270" s="20">
        <v>7</v>
      </c>
      <c r="D1270" s="45"/>
      <c r="E1270" s="20" t="s">
        <v>906</v>
      </c>
      <c r="F1270" s="20" t="s">
        <v>24</v>
      </c>
      <c r="G1270" s="20">
        <f>-42.6/7</f>
        <v>-6.0857142857142863</v>
      </c>
      <c r="H1270" s="20" t="s">
        <v>866</v>
      </c>
      <c r="I1270" s="20">
        <v>26.34</v>
      </c>
      <c r="J1270" s="45"/>
      <c r="K1270" s="45"/>
      <c r="L1270" s="45"/>
      <c r="M1270" s="45"/>
      <c r="N1270" s="45"/>
      <c r="O1270" s="45"/>
      <c r="P1270" s="45"/>
      <c r="Q1270" s="45"/>
      <c r="R1270" s="45"/>
      <c r="S1270" s="45"/>
      <c r="T1270" s="23" t="s">
        <v>908</v>
      </c>
    </row>
    <row r="1271" spans="2:20">
      <c r="B1271" s="18"/>
      <c r="C1271" s="21"/>
      <c r="D1271" s="45"/>
      <c r="E1271" s="20" t="s">
        <v>907</v>
      </c>
      <c r="F1271" s="21"/>
      <c r="G1271" s="21"/>
      <c r="H1271" s="21"/>
      <c r="I1271" s="21"/>
      <c r="J1271" s="45"/>
      <c r="K1271" s="45"/>
      <c r="L1271" s="45"/>
      <c r="M1271" s="45"/>
      <c r="N1271" s="45"/>
      <c r="O1271" s="45"/>
      <c r="P1271" s="45"/>
      <c r="Q1271" s="45"/>
      <c r="R1271" s="45"/>
      <c r="S1271" s="45"/>
      <c r="T1271" s="23" t="s">
        <v>909</v>
      </c>
    </row>
    <row r="1272" spans="2:20">
      <c r="B1272" s="18"/>
      <c r="C1272" s="21"/>
      <c r="D1272" s="45"/>
      <c r="E1272" s="20"/>
      <c r="F1272" s="21"/>
      <c r="G1272" s="21"/>
      <c r="H1272" s="21"/>
      <c r="I1272" s="21"/>
      <c r="J1272" s="45"/>
      <c r="K1272" s="45"/>
      <c r="L1272" s="45"/>
      <c r="M1272" s="45"/>
      <c r="N1272" s="45"/>
      <c r="O1272" s="45"/>
      <c r="P1272" s="45"/>
      <c r="Q1272" s="45"/>
      <c r="R1272" s="45"/>
      <c r="S1272" s="45"/>
      <c r="T1272" s="21"/>
    </row>
    <row r="1273" spans="2:20" ht="15.75" thickBot="1">
      <c r="B1273" s="19"/>
      <c r="C1273" s="22"/>
      <c r="D1273" s="46"/>
      <c r="E1273" s="16"/>
      <c r="F1273" s="22"/>
      <c r="G1273" s="22"/>
      <c r="H1273" s="22"/>
      <c r="I1273" s="22"/>
      <c r="J1273" s="46"/>
      <c r="K1273" s="46"/>
      <c r="L1273" s="46"/>
      <c r="M1273" s="46"/>
      <c r="N1273" s="46"/>
      <c r="O1273" s="46"/>
      <c r="P1273" s="46"/>
      <c r="Q1273" s="46"/>
      <c r="R1273" s="46"/>
      <c r="S1273" s="46"/>
      <c r="T1273" s="22"/>
    </row>
    <row r="1277" spans="2:20" s="40" customFormat="1">
      <c r="B1277" s="40" t="s">
        <v>910</v>
      </c>
      <c r="E1277" s="41"/>
      <c r="F1277" s="40" t="s">
        <v>911</v>
      </c>
      <c r="O1277" s="41" t="s">
        <v>912</v>
      </c>
      <c r="S1277" s="41"/>
    </row>
    <row r="1278" spans="2:20" s="40" customFormat="1">
      <c r="E1278" s="41"/>
      <c r="O1278" s="41"/>
      <c r="Q1278" s="40" t="s">
        <v>913</v>
      </c>
      <c r="S1278" s="41"/>
    </row>
  </sheetData>
  <mergeCells count="926">
    <mergeCell ref="A1:S1"/>
    <mergeCell ref="A2:S2"/>
    <mergeCell ref="B4:T4"/>
    <mergeCell ref="B5:H5"/>
    <mergeCell ref="B6:H6"/>
    <mergeCell ref="S5:T7"/>
    <mergeCell ref="C8:C9"/>
    <mergeCell ref="O8:O9"/>
    <mergeCell ref="T8:T9"/>
    <mergeCell ref="D11:D15"/>
    <mergeCell ref="G11:G15"/>
    <mergeCell ref="O11:O15"/>
    <mergeCell ref="B7:H7"/>
    <mergeCell ref="I5:K5"/>
    <mergeCell ref="I6:K6"/>
    <mergeCell ref="I7:K7"/>
    <mergeCell ref="L5:R5"/>
    <mergeCell ref="L6:R6"/>
    <mergeCell ref="L7:R7"/>
    <mergeCell ref="T34:T41"/>
    <mergeCell ref="T42:T48"/>
    <mergeCell ref="T49:T51"/>
    <mergeCell ref="S52:S58"/>
    <mergeCell ref="T52:T58"/>
    <mergeCell ref="T16:T19"/>
    <mergeCell ref="K20:K26"/>
    <mergeCell ref="L20:L26"/>
    <mergeCell ref="T20:T26"/>
    <mergeCell ref="T27:T33"/>
    <mergeCell ref="S59:S66"/>
    <mergeCell ref="S67:S74"/>
    <mergeCell ref="T75:T83"/>
    <mergeCell ref="T84:T90"/>
    <mergeCell ref="N91:N97"/>
    <mergeCell ref="O91:O97"/>
    <mergeCell ref="R91:R97"/>
    <mergeCell ref="S91:S97"/>
    <mergeCell ref="T91:T97"/>
    <mergeCell ref="N59:N66"/>
    <mergeCell ref="O59:O66"/>
    <mergeCell ref="P59:P66"/>
    <mergeCell ref="Q59:Q66"/>
    <mergeCell ref="R59:R66"/>
    <mergeCell ref="T176:T188"/>
    <mergeCell ref="L114:L121"/>
    <mergeCell ref="T114:T121"/>
    <mergeCell ref="T122:T127"/>
    <mergeCell ref="T128:T134"/>
    <mergeCell ref="T135:T139"/>
    <mergeCell ref="T140:T147"/>
    <mergeCell ref="T98:T103"/>
    <mergeCell ref="K104:K113"/>
    <mergeCell ref="P104:P113"/>
    <mergeCell ref="T104:T113"/>
    <mergeCell ref="T148:T152"/>
    <mergeCell ref="J153:J161"/>
    <mergeCell ref="K153:K161"/>
    <mergeCell ref="L153:L161"/>
    <mergeCell ref="T153:T161"/>
    <mergeCell ref="T162:T168"/>
    <mergeCell ref="J169:J175"/>
    <mergeCell ref="K169:K175"/>
    <mergeCell ref="L169:L175"/>
    <mergeCell ref="T169:T175"/>
    <mergeCell ref="T230:T236"/>
    <mergeCell ref="T237:T244"/>
    <mergeCell ref="T245:T256"/>
    <mergeCell ref="T257:T265"/>
    <mergeCell ref="T266:T273"/>
    <mergeCell ref="E189:E201"/>
    <mergeCell ref="T189:T201"/>
    <mergeCell ref="T202:T211"/>
    <mergeCell ref="T212:T221"/>
    <mergeCell ref="K222:K229"/>
    <mergeCell ref="L222:L229"/>
    <mergeCell ref="T222:T229"/>
    <mergeCell ref="Q293:Q297"/>
    <mergeCell ref="T293:T297"/>
    <mergeCell ref="T298:T303"/>
    <mergeCell ref="L304:L310"/>
    <mergeCell ref="N304:N310"/>
    <mergeCell ref="T304:T310"/>
    <mergeCell ref="K274:K280"/>
    <mergeCell ref="L274:L280"/>
    <mergeCell ref="T274:T280"/>
    <mergeCell ref="T281:T286"/>
    <mergeCell ref="Q287:Q292"/>
    <mergeCell ref="T287:T292"/>
    <mergeCell ref="T325:T334"/>
    <mergeCell ref="T335:T342"/>
    <mergeCell ref="T343:T347"/>
    <mergeCell ref="T348:T355"/>
    <mergeCell ref="T356:T363"/>
    <mergeCell ref="K311:K319"/>
    <mergeCell ref="L311:L319"/>
    <mergeCell ref="N311:N319"/>
    <mergeCell ref="T311:T319"/>
    <mergeCell ref="K320:K324"/>
    <mergeCell ref="L320:L324"/>
    <mergeCell ref="N320:N324"/>
    <mergeCell ref="T320:T324"/>
    <mergeCell ref="K374:K379"/>
    <mergeCell ref="L374:L379"/>
    <mergeCell ref="T374:T379"/>
    <mergeCell ref="T380:T384"/>
    <mergeCell ref="T385:T387"/>
    <mergeCell ref="K364:K367"/>
    <mergeCell ref="L364:L367"/>
    <mergeCell ref="T364:T367"/>
    <mergeCell ref="G368:G373"/>
    <mergeCell ref="T368:T373"/>
    <mergeCell ref="S388:S394"/>
    <mergeCell ref="T395:T400"/>
    <mergeCell ref="T401:T405"/>
    <mergeCell ref="T406:T412"/>
    <mergeCell ref="T413:T418"/>
    <mergeCell ref="N388:N394"/>
    <mergeCell ref="O388:O394"/>
    <mergeCell ref="P388:P394"/>
    <mergeCell ref="Q388:Q394"/>
    <mergeCell ref="R388:R394"/>
    <mergeCell ref="T419:T425"/>
    <mergeCell ref="O426:O431"/>
    <mergeCell ref="J432:J438"/>
    <mergeCell ref="K432:K438"/>
    <mergeCell ref="L432:L438"/>
    <mergeCell ref="M432:M438"/>
    <mergeCell ref="N432:N438"/>
    <mergeCell ref="O432:O438"/>
    <mergeCell ref="P432:P438"/>
    <mergeCell ref="Q432:Q438"/>
    <mergeCell ref="R432:R438"/>
    <mergeCell ref="S432:S438"/>
    <mergeCell ref="T432:T438"/>
    <mergeCell ref="D448:D451"/>
    <mergeCell ref="K448:K451"/>
    <mergeCell ref="L448:L451"/>
    <mergeCell ref="T448:T451"/>
    <mergeCell ref="T452:T454"/>
    <mergeCell ref="D439:D442"/>
    <mergeCell ref="T439:T442"/>
    <mergeCell ref="L443:L447"/>
    <mergeCell ref="M443:M447"/>
    <mergeCell ref="N443:N447"/>
    <mergeCell ref="O443:O447"/>
    <mergeCell ref="P443:P447"/>
    <mergeCell ref="Q443:Q447"/>
    <mergeCell ref="R443:R447"/>
    <mergeCell ref="S443:S447"/>
    <mergeCell ref="T455:T458"/>
    <mergeCell ref="T459:T462"/>
    <mergeCell ref="T463:T466"/>
    <mergeCell ref="K467:K476"/>
    <mergeCell ref="L467:L476"/>
    <mergeCell ref="M467:M476"/>
    <mergeCell ref="N467:N476"/>
    <mergeCell ref="O467:O476"/>
    <mergeCell ref="P467:P476"/>
    <mergeCell ref="Q467:Q476"/>
    <mergeCell ref="R467:R476"/>
    <mergeCell ref="S467:S476"/>
    <mergeCell ref="T467:T476"/>
    <mergeCell ref="D504:D509"/>
    <mergeCell ref="T504:T509"/>
    <mergeCell ref="L510:L514"/>
    <mergeCell ref="T510:T514"/>
    <mergeCell ref="D515:D520"/>
    <mergeCell ref="L515:L520"/>
    <mergeCell ref="T515:T520"/>
    <mergeCell ref="S477:S488"/>
    <mergeCell ref="T477:T488"/>
    <mergeCell ref="T489:T498"/>
    <mergeCell ref="K499:K503"/>
    <mergeCell ref="L499:L503"/>
    <mergeCell ref="T499:T503"/>
    <mergeCell ref="J532:J538"/>
    <mergeCell ref="K532:K538"/>
    <mergeCell ref="L532:L538"/>
    <mergeCell ref="N532:N538"/>
    <mergeCell ref="T532:T538"/>
    <mergeCell ref="D521:D524"/>
    <mergeCell ref="L521:L524"/>
    <mergeCell ref="M521:M524"/>
    <mergeCell ref="T521:T524"/>
    <mergeCell ref="M525:M531"/>
    <mergeCell ref="N525:N531"/>
    <mergeCell ref="O525:O531"/>
    <mergeCell ref="P525:P531"/>
    <mergeCell ref="Q525:Q531"/>
    <mergeCell ref="R525:R531"/>
    <mergeCell ref="S525:S531"/>
    <mergeCell ref="J545:J549"/>
    <mergeCell ref="K545:K549"/>
    <mergeCell ref="L545:L549"/>
    <mergeCell ref="N545:N549"/>
    <mergeCell ref="T545:T549"/>
    <mergeCell ref="J539:J544"/>
    <mergeCell ref="K539:K544"/>
    <mergeCell ref="L539:L544"/>
    <mergeCell ref="N539:N544"/>
    <mergeCell ref="T539:T544"/>
    <mergeCell ref="R550:R554"/>
    <mergeCell ref="S550:S554"/>
    <mergeCell ref="D555:D559"/>
    <mergeCell ref="N555:N559"/>
    <mergeCell ref="O555:O559"/>
    <mergeCell ref="P555:P559"/>
    <mergeCell ref="Q555:Q559"/>
    <mergeCell ref="R555:R559"/>
    <mergeCell ref="S555:S559"/>
    <mergeCell ref="D550:D554"/>
    <mergeCell ref="N550:N554"/>
    <mergeCell ref="O550:O554"/>
    <mergeCell ref="P550:P554"/>
    <mergeCell ref="Q550:Q554"/>
    <mergeCell ref="K574:K579"/>
    <mergeCell ref="L574:L579"/>
    <mergeCell ref="T574:T579"/>
    <mergeCell ref="L580:L584"/>
    <mergeCell ref="O580:O584"/>
    <mergeCell ref="T580:T584"/>
    <mergeCell ref="T555:T559"/>
    <mergeCell ref="D560:D566"/>
    <mergeCell ref="T560:T566"/>
    <mergeCell ref="D567:D573"/>
    <mergeCell ref="T567:T573"/>
    <mergeCell ref="D596:D601"/>
    <mergeCell ref="L596:L601"/>
    <mergeCell ref="M596:M601"/>
    <mergeCell ref="O596:O601"/>
    <mergeCell ref="T596:T601"/>
    <mergeCell ref="D585:D589"/>
    <mergeCell ref="L585:L589"/>
    <mergeCell ref="O585:O589"/>
    <mergeCell ref="T585:T589"/>
    <mergeCell ref="K590:K595"/>
    <mergeCell ref="L590:L595"/>
    <mergeCell ref="O590:O595"/>
    <mergeCell ref="T590:T595"/>
    <mergeCell ref="T602:T606"/>
    <mergeCell ref="K607:K612"/>
    <mergeCell ref="L607:L612"/>
    <mergeCell ref="T607:T612"/>
    <mergeCell ref="O613:O617"/>
    <mergeCell ref="P613:P617"/>
    <mergeCell ref="Q613:Q617"/>
    <mergeCell ref="R613:R617"/>
    <mergeCell ref="S613:S617"/>
    <mergeCell ref="T613:T617"/>
    <mergeCell ref="T632:T636"/>
    <mergeCell ref="L637:L640"/>
    <mergeCell ref="T637:T640"/>
    <mergeCell ref="L641:L645"/>
    <mergeCell ref="T641:T645"/>
    <mergeCell ref="K618:K624"/>
    <mergeCell ref="L618:L624"/>
    <mergeCell ref="T618:T624"/>
    <mergeCell ref="L625:L631"/>
    <mergeCell ref="T625:T631"/>
    <mergeCell ref="S646:S651"/>
    <mergeCell ref="K652:K656"/>
    <mergeCell ref="L652:L656"/>
    <mergeCell ref="T652:T656"/>
    <mergeCell ref="K657:K660"/>
    <mergeCell ref="L657:L660"/>
    <mergeCell ref="T657:T660"/>
    <mergeCell ref="N646:N651"/>
    <mergeCell ref="O646:O651"/>
    <mergeCell ref="P646:P651"/>
    <mergeCell ref="Q646:Q651"/>
    <mergeCell ref="R646:R651"/>
    <mergeCell ref="L675:L679"/>
    <mergeCell ref="T675:T679"/>
    <mergeCell ref="D680:D683"/>
    <mergeCell ref="K680:K683"/>
    <mergeCell ref="L680:L683"/>
    <mergeCell ref="T680:T683"/>
    <mergeCell ref="T661:T665"/>
    <mergeCell ref="L666:L670"/>
    <mergeCell ref="T666:T670"/>
    <mergeCell ref="L671:L674"/>
    <mergeCell ref="T671:T674"/>
    <mergeCell ref="T689:T694"/>
    <mergeCell ref="T695:T699"/>
    <mergeCell ref="T700:T705"/>
    <mergeCell ref="D706:D710"/>
    <mergeCell ref="L706:L710"/>
    <mergeCell ref="N706:N710"/>
    <mergeCell ref="T706:T710"/>
    <mergeCell ref="O684:O688"/>
    <mergeCell ref="P684:P688"/>
    <mergeCell ref="Q684:Q688"/>
    <mergeCell ref="R684:R688"/>
    <mergeCell ref="S684:S688"/>
    <mergeCell ref="D711:D714"/>
    <mergeCell ref="L711:L714"/>
    <mergeCell ref="N711:N714"/>
    <mergeCell ref="T711:T714"/>
    <mergeCell ref="D715:D721"/>
    <mergeCell ref="L715:L721"/>
    <mergeCell ref="M715:M721"/>
    <mergeCell ref="N715:N721"/>
    <mergeCell ref="O715:O721"/>
    <mergeCell ref="T715:T721"/>
    <mergeCell ref="P722:P726"/>
    <mergeCell ref="Q722:Q726"/>
    <mergeCell ref="R722:R726"/>
    <mergeCell ref="S722:S726"/>
    <mergeCell ref="T722:T726"/>
    <mergeCell ref="K722:K726"/>
    <mergeCell ref="L722:L726"/>
    <mergeCell ref="M722:M726"/>
    <mergeCell ref="N722:N726"/>
    <mergeCell ref="O722:O726"/>
    <mergeCell ref="T734:T738"/>
    <mergeCell ref="T739:T743"/>
    <mergeCell ref="K744:K748"/>
    <mergeCell ref="L744:L748"/>
    <mergeCell ref="T744:T748"/>
    <mergeCell ref="L727:L733"/>
    <mergeCell ref="M727:M733"/>
    <mergeCell ref="N727:N733"/>
    <mergeCell ref="O727:O733"/>
    <mergeCell ref="T727:T733"/>
    <mergeCell ref="D760:D762"/>
    <mergeCell ref="G760:G762"/>
    <mergeCell ref="H760:H762"/>
    <mergeCell ref="I760:I762"/>
    <mergeCell ref="J760:J762"/>
    <mergeCell ref="K749:K754"/>
    <mergeCell ref="L749:L754"/>
    <mergeCell ref="T749:T754"/>
    <mergeCell ref="K755:K759"/>
    <mergeCell ref="L755:L759"/>
    <mergeCell ref="M755:M759"/>
    <mergeCell ref="N755:N759"/>
    <mergeCell ref="O755:O759"/>
    <mergeCell ref="P755:P759"/>
    <mergeCell ref="Q755:Q759"/>
    <mergeCell ref="S755:S759"/>
    <mergeCell ref="T755:T759"/>
    <mergeCell ref="J763:J766"/>
    <mergeCell ref="K763:K766"/>
    <mergeCell ref="L763:L766"/>
    <mergeCell ref="T763:T766"/>
    <mergeCell ref="J767:J772"/>
    <mergeCell ref="K767:K772"/>
    <mergeCell ref="L767:L772"/>
    <mergeCell ref="T767:T772"/>
    <mergeCell ref="P760:P762"/>
    <mergeCell ref="Q760:Q762"/>
    <mergeCell ref="R760:R762"/>
    <mergeCell ref="S760:S762"/>
    <mergeCell ref="T760:T762"/>
    <mergeCell ref="K760:K762"/>
    <mergeCell ref="L760:L762"/>
    <mergeCell ref="M760:M762"/>
    <mergeCell ref="N760:N762"/>
    <mergeCell ref="O760:O762"/>
    <mergeCell ref="D784:D788"/>
    <mergeCell ref="F784:F788"/>
    <mergeCell ref="T784:T788"/>
    <mergeCell ref="T789:T792"/>
    <mergeCell ref="T793:T796"/>
    <mergeCell ref="J773:J778"/>
    <mergeCell ref="K773:K778"/>
    <mergeCell ref="L773:L778"/>
    <mergeCell ref="T773:T778"/>
    <mergeCell ref="D779:D783"/>
    <mergeCell ref="T779:T783"/>
    <mergeCell ref="D812:D813"/>
    <mergeCell ref="E812:E813"/>
    <mergeCell ref="Q812:Q813"/>
    <mergeCell ref="S812:S813"/>
    <mergeCell ref="T812:T813"/>
    <mergeCell ref="T797:T801"/>
    <mergeCell ref="N802:N806"/>
    <mergeCell ref="T802:T806"/>
    <mergeCell ref="D807:D811"/>
    <mergeCell ref="T807:T811"/>
    <mergeCell ref="S824:S826"/>
    <mergeCell ref="T824:T826"/>
    <mergeCell ref="S827:S830"/>
    <mergeCell ref="T827:T830"/>
    <mergeCell ref="D831:D835"/>
    <mergeCell ref="S831:S835"/>
    <mergeCell ref="T831:T835"/>
    <mergeCell ref="D814:D818"/>
    <mergeCell ref="L814:L818"/>
    <mergeCell ref="S814:S818"/>
    <mergeCell ref="T814:T818"/>
    <mergeCell ref="N819:N823"/>
    <mergeCell ref="S819:S823"/>
    <mergeCell ref="T819:T823"/>
    <mergeCell ref="D848:D851"/>
    <mergeCell ref="T848:T851"/>
    <mergeCell ref="D852:D855"/>
    <mergeCell ref="T852:T855"/>
    <mergeCell ref="D856:D859"/>
    <mergeCell ref="T856:T859"/>
    <mergeCell ref="Q836:Q839"/>
    <mergeCell ref="R836:R839"/>
    <mergeCell ref="S836:S839"/>
    <mergeCell ref="T840:T843"/>
    <mergeCell ref="T844:T847"/>
    <mergeCell ref="D836:D839"/>
    <mergeCell ref="M836:M839"/>
    <mergeCell ref="N836:N839"/>
    <mergeCell ref="O836:O839"/>
    <mergeCell ref="P836:P839"/>
    <mergeCell ref="G868:G869"/>
    <mergeCell ref="H868:H869"/>
    <mergeCell ref="I868:I869"/>
    <mergeCell ref="T860:T863"/>
    <mergeCell ref="D864:D867"/>
    <mergeCell ref="N864:N867"/>
    <mergeCell ref="O864:O867"/>
    <mergeCell ref="P864:P867"/>
    <mergeCell ref="Q864:Q867"/>
    <mergeCell ref="S864:S867"/>
    <mergeCell ref="T864:T867"/>
    <mergeCell ref="D878:D883"/>
    <mergeCell ref="T878:T883"/>
    <mergeCell ref="D884:D888"/>
    <mergeCell ref="J884:J888"/>
    <mergeCell ref="K884:K888"/>
    <mergeCell ref="L884:L888"/>
    <mergeCell ref="T884:T888"/>
    <mergeCell ref="T868:T869"/>
    <mergeCell ref="D870:D873"/>
    <mergeCell ref="T870:T873"/>
    <mergeCell ref="D874:D877"/>
    <mergeCell ref="T874:T877"/>
    <mergeCell ref="O868:O869"/>
    <mergeCell ref="P868:P869"/>
    <mergeCell ref="Q868:Q869"/>
    <mergeCell ref="R868:R869"/>
    <mergeCell ref="S868:S869"/>
    <mergeCell ref="J868:J869"/>
    <mergeCell ref="K868:K869"/>
    <mergeCell ref="L868:L869"/>
    <mergeCell ref="M868:M869"/>
    <mergeCell ref="N868:N869"/>
    <mergeCell ref="D868:D869"/>
    <mergeCell ref="F868:F869"/>
    <mergeCell ref="T889:T892"/>
    <mergeCell ref="T893:T897"/>
    <mergeCell ref="L898:L902"/>
    <mergeCell ref="M898:M902"/>
    <mergeCell ref="N898:N902"/>
    <mergeCell ref="O898:O902"/>
    <mergeCell ref="P898:P902"/>
    <mergeCell ref="Q898:Q902"/>
    <mergeCell ref="R898:R902"/>
    <mergeCell ref="S898:S902"/>
    <mergeCell ref="T918:T923"/>
    <mergeCell ref="T924:T926"/>
    <mergeCell ref="T927:T931"/>
    <mergeCell ref="T932:T938"/>
    <mergeCell ref="T939:T942"/>
    <mergeCell ref="T903:T907"/>
    <mergeCell ref="T908:T912"/>
    <mergeCell ref="J913:J917"/>
    <mergeCell ref="K913:K917"/>
    <mergeCell ref="L913:L917"/>
    <mergeCell ref="M913:M917"/>
    <mergeCell ref="N913:N917"/>
    <mergeCell ref="O913:O917"/>
    <mergeCell ref="P913:P917"/>
    <mergeCell ref="Q913:Q917"/>
    <mergeCell ref="R913:R917"/>
    <mergeCell ref="S913:S917"/>
    <mergeCell ref="T913:T917"/>
    <mergeCell ref="Q943:Q945"/>
    <mergeCell ref="R943:R945"/>
    <mergeCell ref="S943:S945"/>
    <mergeCell ref="T943:T945"/>
    <mergeCell ref="S946:S948"/>
    <mergeCell ref="T946:T948"/>
    <mergeCell ref="T954:T958"/>
    <mergeCell ref="L959:L963"/>
    <mergeCell ref="T959:T963"/>
    <mergeCell ref="T949:T953"/>
    <mergeCell ref="Q964:Q968"/>
    <mergeCell ref="R964:R968"/>
    <mergeCell ref="S964:S968"/>
    <mergeCell ref="T969:T975"/>
    <mergeCell ref="T976:T980"/>
    <mergeCell ref="L964:L968"/>
    <mergeCell ref="M964:M968"/>
    <mergeCell ref="N964:N968"/>
    <mergeCell ref="O964:O968"/>
    <mergeCell ref="P964:P968"/>
    <mergeCell ref="Q990:Q994"/>
    <mergeCell ref="R990:R994"/>
    <mergeCell ref="S990:S994"/>
    <mergeCell ref="T990:T994"/>
    <mergeCell ref="Q995:Q998"/>
    <mergeCell ref="R995:R998"/>
    <mergeCell ref="S995:S998"/>
    <mergeCell ref="T995:T998"/>
    <mergeCell ref="T981:T984"/>
    <mergeCell ref="Q985:Q989"/>
    <mergeCell ref="R985:R989"/>
    <mergeCell ref="S985:S989"/>
    <mergeCell ref="T985:T989"/>
    <mergeCell ref="Q999:Q1002"/>
    <mergeCell ref="R999:R1002"/>
    <mergeCell ref="S999:S1002"/>
    <mergeCell ref="T999:T1002"/>
    <mergeCell ref="M1003:M1007"/>
    <mergeCell ref="N1003:N1007"/>
    <mergeCell ref="O1003:O1007"/>
    <mergeCell ref="P1003:P1007"/>
    <mergeCell ref="Q1003:Q1007"/>
    <mergeCell ref="R1003:R1007"/>
    <mergeCell ref="S1003:S1007"/>
    <mergeCell ref="J1008:J1009"/>
    <mergeCell ref="K1008:K1009"/>
    <mergeCell ref="L1008:L1009"/>
    <mergeCell ref="M1008:M1009"/>
    <mergeCell ref="N1008:N1009"/>
    <mergeCell ref="D1008:D1009"/>
    <mergeCell ref="F1008:F1009"/>
    <mergeCell ref="G1008:G1009"/>
    <mergeCell ref="H1008:H1009"/>
    <mergeCell ref="I1008:I1009"/>
    <mergeCell ref="T1008:T1009"/>
    <mergeCell ref="T1010:T1013"/>
    <mergeCell ref="L1014:L1017"/>
    <mergeCell ref="M1014:M1017"/>
    <mergeCell ref="N1014:N1017"/>
    <mergeCell ref="O1014:O1017"/>
    <mergeCell ref="P1014:P1017"/>
    <mergeCell ref="Q1014:Q1017"/>
    <mergeCell ref="R1014:R1017"/>
    <mergeCell ref="S1014:S1017"/>
    <mergeCell ref="O1008:O1009"/>
    <mergeCell ref="P1008:P1009"/>
    <mergeCell ref="Q1008:Q1009"/>
    <mergeCell ref="R1008:R1009"/>
    <mergeCell ref="S1008:S1009"/>
    <mergeCell ref="Q1018:Q1021"/>
    <mergeCell ref="R1018:R1021"/>
    <mergeCell ref="S1018:S1021"/>
    <mergeCell ref="T1022:T1025"/>
    <mergeCell ref="T1026:T1029"/>
    <mergeCell ref="L1018:L1021"/>
    <mergeCell ref="M1018:M1021"/>
    <mergeCell ref="N1018:N1021"/>
    <mergeCell ref="O1018:O1021"/>
    <mergeCell ref="P1018:P1021"/>
    <mergeCell ref="D1044:D1048"/>
    <mergeCell ref="D1049:D1052"/>
    <mergeCell ref="P1049:P1052"/>
    <mergeCell ref="Q1049:Q1052"/>
    <mergeCell ref="R1049:R1052"/>
    <mergeCell ref="S1049:S1052"/>
    <mergeCell ref="K1030:K1032"/>
    <mergeCell ref="L1030:L1032"/>
    <mergeCell ref="T1030:T1032"/>
    <mergeCell ref="T1033:T1035"/>
    <mergeCell ref="K1036:K1039"/>
    <mergeCell ref="L1036:L1039"/>
    <mergeCell ref="T1036:T1039"/>
    <mergeCell ref="P1053:P1057"/>
    <mergeCell ref="Q1053:Q1057"/>
    <mergeCell ref="R1053:R1057"/>
    <mergeCell ref="S1053:S1057"/>
    <mergeCell ref="P1058:P1063"/>
    <mergeCell ref="Q1058:Q1063"/>
    <mergeCell ref="R1058:R1063"/>
    <mergeCell ref="S1058:S1063"/>
    <mergeCell ref="T1040:T1043"/>
    <mergeCell ref="T1058:T1063"/>
    <mergeCell ref="T1064:T1067"/>
    <mergeCell ref="D1068:D1072"/>
    <mergeCell ref="N1068:N1072"/>
    <mergeCell ref="O1068:O1072"/>
    <mergeCell ref="P1068:P1072"/>
    <mergeCell ref="Q1068:Q1072"/>
    <mergeCell ref="R1068:R1072"/>
    <mergeCell ref="S1068:S1072"/>
    <mergeCell ref="T1068:T1072"/>
    <mergeCell ref="R1073:R1076"/>
    <mergeCell ref="S1073:S1076"/>
    <mergeCell ref="T1073:T1076"/>
    <mergeCell ref="D1077:D1079"/>
    <mergeCell ref="N1077:N1079"/>
    <mergeCell ref="O1077:O1079"/>
    <mergeCell ref="P1077:P1079"/>
    <mergeCell ref="Q1077:Q1079"/>
    <mergeCell ref="R1077:R1079"/>
    <mergeCell ref="S1077:S1079"/>
    <mergeCell ref="T1077:T1079"/>
    <mergeCell ref="D1073:D1076"/>
    <mergeCell ref="N1073:N1076"/>
    <mergeCell ref="O1073:O1076"/>
    <mergeCell ref="P1073:P1076"/>
    <mergeCell ref="Q1073:Q1076"/>
    <mergeCell ref="T1086:T1090"/>
    <mergeCell ref="Q1091:Q1095"/>
    <mergeCell ref="R1091:R1095"/>
    <mergeCell ref="S1091:S1095"/>
    <mergeCell ref="T1091:T1095"/>
    <mergeCell ref="S1080:S1082"/>
    <mergeCell ref="T1080:T1082"/>
    <mergeCell ref="N1083:N1085"/>
    <mergeCell ref="O1083:O1085"/>
    <mergeCell ref="P1083:P1085"/>
    <mergeCell ref="Q1083:Q1085"/>
    <mergeCell ref="R1083:R1085"/>
    <mergeCell ref="S1083:S1085"/>
    <mergeCell ref="T1083:T1085"/>
    <mergeCell ref="N1080:N1082"/>
    <mergeCell ref="O1080:O1082"/>
    <mergeCell ref="P1080:P1082"/>
    <mergeCell ref="Q1080:Q1082"/>
    <mergeCell ref="R1080:R1082"/>
    <mergeCell ref="Q1105:Q1108"/>
    <mergeCell ref="R1105:R1108"/>
    <mergeCell ref="S1105:S1108"/>
    <mergeCell ref="T1105:T1108"/>
    <mergeCell ref="S1112:S1115"/>
    <mergeCell ref="T1112:T1115"/>
    <mergeCell ref="Q1096:Q1100"/>
    <mergeCell ref="R1096:R1100"/>
    <mergeCell ref="S1096:S1100"/>
    <mergeCell ref="T1096:T1100"/>
    <mergeCell ref="Q1101:Q1104"/>
    <mergeCell ref="R1101:R1104"/>
    <mergeCell ref="S1101:S1104"/>
    <mergeCell ref="T1101:T1104"/>
    <mergeCell ref="T1116:T1118"/>
    <mergeCell ref="D1119:D1123"/>
    <mergeCell ref="P1119:P1123"/>
    <mergeCell ref="Q1119:Q1123"/>
    <mergeCell ref="R1119:R1123"/>
    <mergeCell ref="S1119:S1123"/>
    <mergeCell ref="L1116:L1118"/>
    <mergeCell ref="N1116:N1118"/>
    <mergeCell ref="Q1116:Q1118"/>
    <mergeCell ref="R1116:R1118"/>
    <mergeCell ref="S1116:S1118"/>
    <mergeCell ref="T1124:T1127"/>
    <mergeCell ref="N1128:N1130"/>
    <mergeCell ref="O1128:O1130"/>
    <mergeCell ref="P1128:P1130"/>
    <mergeCell ref="Q1128:Q1130"/>
    <mergeCell ref="R1128:R1130"/>
    <mergeCell ref="S1128:S1130"/>
    <mergeCell ref="T1128:T1130"/>
    <mergeCell ref="E1124:E1127"/>
    <mergeCell ref="N1124:N1127"/>
    <mergeCell ref="Q1124:Q1127"/>
    <mergeCell ref="R1124:R1127"/>
    <mergeCell ref="S1124:S1127"/>
    <mergeCell ref="R1131:R1133"/>
    <mergeCell ref="S1131:S1133"/>
    <mergeCell ref="T1131:T1133"/>
    <mergeCell ref="L1134:L1135"/>
    <mergeCell ref="T1134:T1135"/>
    <mergeCell ref="H1131:H1133"/>
    <mergeCell ref="N1131:N1133"/>
    <mergeCell ref="O1131:O1133"/>
    <mergeCell ref="P1131:P1133"/>
    <mergeCell ref="Q1131:Q1133"/>
    <mergeCell ref="P1136:P1137"/>
    <mergeCell ref="Q1136:Q1137"/>
    <mergeCell ref="R1136:R1137"/>
    <mergeCell ref="S1136:S1137"/>
    <mergeCell ref="T1136:T1137"/>
    <mergeCell ref="K1136:K1137"/>
    <mergeCell ref="L1136:L1137"/>
    <mergeCell ref="M1136:M1137"/>
    <mergeCell ref="N1136:N1137"/>
    <mergeCell ref="O1136:O1137"/>
    <mergeCell ref="K1145:K1147"/>
    <mergeCell ref="L1145:L1147"/>
    <mergeCell ref="T1145:T1147"/>
    <mergeCell ref="K1148:K1151"/>
    <mergeCell ref="L1148:L1151"/>
    <mergeCell ref="T1148:T1151"/>
    <mergeCell ref="K1138:K1141"/>
    <mergeCell ref="L1138:L1141"/>
    <mergeCell ref="T1138:T1141"/>
    <mergeCell ref="K1142:K1144"/>
    <mergeCell ref="L1142:L1144"/>
    <mergeCell ref="T1142:T1144"/>
    <mergeCell ref="S1152:S1154"/>
    <mergeCell ref="T1152:T1154"/>
    <mergeCell ref="K1155:K1157"/>
    <mergeCell ref="L1155:L1157"/>
    <mergeCell ref="Q1155:Q1157"/>
    <mergeCell ref="R1155:R1157"/>
    <mergeCell ref="S1155:S1157"/>
    <mergeCell ref="T1155:T1157"/>
    <mergeCell ref="D1152:D1154"/>
    <mergeCell ref="K1152:K1154"/>
    <mergeCell ref="L1152:L1154"/>
    <mergeCell ref="Q1152:Q1154"/>
    <mergeCell ref="R1152:R1154"/>
    <mergeCell ref="D1169:D1170"/>
    <mergeCell ref="K1169:K1170"/>
    <mergeCell ref="L1169:L1170"/>
    <mergeCell ref="P1169:P1170"/>
    <mergeCell ref="Q1169:Q1170"/>
    <mergeCell ref="R1169:R1170"/>
    <mergeCell ref="S1169:S1170"/>
    <mergeCell ref="T1158:T1161"/>
    <mergeCell ref="N1162:N1165"/>
    <mergeCell ref="O1162:O1165"/>
    <mergeCell ref="P1162:P1165"/>
    <mergeCell ref="Q1162:Q1165"/>
    <mergeCell ref="R1162:R1165"/>
    <mergeCell ref="S1162:S1165"/>
    <mergeCell ref="K1158:K1161"/>
    <mergeCell ref="L1158:L1161"/>
    <mergeCell ref="Q1158:Q1161"/>
    <mergeCell ref="R1158:R1161"/>
    <mergeCell ref="S1158:S1161"/>
    <mergeCell ref="T1169:T1170"/>
    <mergeCell ref="K1171:K1175"/>
    <mergeCell ref="L1171:L1175"/>
    <mergeCell ref="P1171:P1175"/>
    <mergeCell ref="Q1171:Q1175"/>
    <mergeCell ref="R1171:R1175"/>
    <mergeCell ref="S1171:S1175"/>
    <mergeCell ref="O1166:O1168"/>
    <mergeCell ref="Q1166:Q1168"/>
    <mergeCell ref="R1166:R1168"/>
    <mergeCell ref="S1166:S1168"/>
    <mergeCell ref="S1176:S1178"/>
    <mergeCell ref="T1176:T1178"/>
    <mergeCell ref="L1179:L1182"/>
    <mergeCell ref="N1179:N1182"/>
    <mergeCell ref="O1179:O1182"/>
    <mergeCell ref="P1179:P1182"/>
    <mergeCell ref="Q1179:Q1182"/>
    <mergeCell ref="R1179:R1182"/>
    <mergeCell ref="S1179:S1182"/>
    <mergeCell ref="T1179:T1182"/>
    <mergeCell ref="N1176:N1178"/>
    <mergeCell ref="O1176:O1178"/>
    <mergeCell ref="P1176:P1178"/>
    <mergeCell ref="Q1176:Q1178"/>
    <mergeCell ref="R1176:R1178"/>
    <mergeCell ref="T1183:T1187"/>
    <mergeCell ref="K1188:K1191"/>
    <mergeCell ref="L1188:L1191"/>
    <mergeCell ref="N1188:N1191"/>
    <mergeCell ref="O1188:O1191"/>
    <mergeCell ref="P1188:P1191"/>
    <mergeCell ref="Q1188:Q1191"/>
    <mergeCell ref="R1188:R1191"/>
    <mergeCell ref="S1188:S1191"/>
    <mergeCell ref="K1183:K1187"/>
    <mergeCell ref="L1183:L1187"/>
    <mergeCell ref="Q1183:Q1187"/>
    <mergeCell ref="R1183:R1187"/>
    <mergeCell ref="S1183:S1187"/>
    <mergeCell ref="S1192:S1195"/>
    <mergeCell ref="T1192:T1195"/>
    <mergeCell ref="S1196:S1199"/>
    <mergeCell ref="T1196:T1199"/>
    <mergeCell ref="M1200:M1202"/>
    <mergeCell ref="N1200:N1202"/>
    <mergeCell ref="O1200:O1202"/>
    <mergeCell ref="P1200:P1202"/>
    <mergeCell ref="Q1200:Q1202"/>
    <mergeCell ref="R1200:R1202"/>
    <mergeCell ref="S1200:S1202"/>
    <mergeCell ref="R1203:R1207"/>
    <mergeCell ref="S1203:S1207"/>
    <mergeCell ref="M1208:M1211"/>
    <mergeCell ref="N1208:N1211"/>
    <mergeCell ref="O1208:O1211"/>
    <mergeCell ref="S1208:S1211"/>
    <mergeCell ref="M1203:M1207"/>
    <mergeCell ref="N1203:N1207"/>
    <mergeCell ref="O1203:O1207"/>
    <mergeCell ref="P1203:P1207"/>
    <mergeCell ref="Q1203:Q1207"/>
    <mergeCell ref="T1208:T1211"/>
    <mergeCell ref="T1212:T1215"/>
    <mergeCell ref="M1216:M1219"/>
    <mergeCell ref="N1216:N1219"/>
    <mergeCell ref="O1216:O1219"/>
    <mergeCell ref="P1216:P1219"/>
    <mergeCell ref="Q1216:Q1219"/>
    <mergeCell ref="R1216:R1219"/>
    <mergeCell ref="S1216:S1219"/>
    <mergeCell ref="S1227:S1230"/>
    <mergeCell ref="J1227:J1230"/>
    <mergeCell ref="K1227:K1230"/>
    <mergeCell ref="L1227:L1230"/>
    <mergeCell ref="M1227:M1230"/>
    <mergeCell ref="N1227:N1230"/>
    <mergeCell ref="D1220:D1222"/>
    <mergeCell ref="T1220:T1222"/>
    <mergeCell ref="J1223:J1226"/>
    <mergeCell ref="M1223:M1226"/>
    <mergeCell ref="N1223:N1226"/>
    <mergeCell ref="O1223:O1226"/>
    <mergeCell ref="P1223:P1226"/>
    <mergeCell ref="Q1223:Q1226"/>
    <mergeCell ref="R1223:R1226"/>
    <mergeCell ref="S1223:S1226"/>
    <mergeCell ref="D1231:D1234"/>
    <mergeCell ref="J1231:J1234"/>
    <mergeCell ref="K1231:K1234"/>
    <mergeCell ref="L1231:L1234"/>
    <mergeCell ref="M1231:M1234"/>
    <mergeCell ref="O1227:O1230"/>
    <mergeCell ref="P1227:P1230"/>
    <mergeCell ref="Q1227:Q1230"/>
    <mergeCell ref="R1227:R1230"/>
    <mergeCell ref="S1231:S1234"/>
    <mergeCell ref="J1235:J1238"/>
    <mergeCell ref="K1235:K1238"/>
    <mergeCell ref="L1235:L1238"/>
    <mergeCell ref="M1235:M1238"/>
    <mergeCell ref="N1235:N1238"/>
    <mergeCell ref="O1235:O1238"/>
    <mergeCell ref="P1235:P1238"/>
    <mergeCell ref="Q1235:Q1238"/>
    <mergeCell ref="R1235:R1238"/>
    <mergeCell ref="S1235:S1238"/>
    <mergeCell ref="N1231:N1234"/>
    <mergeCell ref="O1231:O1234"/>
    <mergeCell ref="P1231:P1234"/>
    <mergeCell ref="Q1231:Q1234"/>
    <mergeCell ref="R1231:R1234"/>
    <mergeCell ref="O1239:O1242"/>
    <mergeCell ref="P1239:P1242"/>
    <mergeCell ref="Q1239:Q1242"/>
    <mergeCell ref="R1239:R1242"/>
    <mergeCell ref="S1239:S1242"/>
    <mergeCell ref="J1239:J1242"/>
    <mergeCell ref="K1239:K1242"/>
    <mergeCell ref="L1239:L1242"/>
    <mergeCell ref="M1239:M1242"/>
    <mergeCell ref="N1239:N1242"/>
    <mergeCell ref="O1243:O1246"/>
    <mergeCell ref="P1243:P1246"/>
    <mergeCell ref="Q1243:Q1246"/>
    <mergeCell ref="R1243:R1246"/>
    <mergeCell ref="S1243:S1246"/>
    <mergeCell ref="J1243:J1246"/>
    <mergeCell ref="K1243:K1246"/>
    <mergeCell ref="L1243:L1246"/>
    <mergeCell ref="M1243:M1246"/>
    <mergeCell ref="N1243:N1246"/>
    <mergeCell ref="O1247:O1250"/>
    <mergeCell ref="P1247:P1250"/>
    <mergeCell ref="Q1247:Q1250"/>
    <mergeCell ref="R1247:R1250"/>
    <mergeCell ref="S1247:S1250"/>
    <mergeCell ref="J1247:J1250"/>
    <mergeCell ref="K1247:K1250"/>
    <mergeCell ref="L1247:L1250"/>
    <mergeCell ref="M1247:M1250"/>
    <mergeCell ref="N1247:N1250"/>
    <mergeCell ref="O1251:O1254"/>
    <mergeCell ref="P1251:P1254"/>
    <mergeCell ref="Q1251:Q1254"/>
    <mergeCell ref="R1251:R1254"/>
    <mergeCell ref="S1251:S1254"/>
    <mergeCell ref="J1251:J1254"/>
    <mergeCell ref="K1251:K1254"/>
    <mergeCell ref="L1251:L1254"/>
    <mergeCell ref="M1251:M1254"/>
    <mergeCell ref="N1251:N1254"/>
    <mergeCell ref="O1255:O1258"/>
    <mergeCell ref="P1255:P1258"/>
    <mergeCell ref="Q1255:Q1258"/>
    <mergeCell ref="R1255:R1258"/>
    <mergeCell ref="S1255:S1258"/>
    <mergeCell ref="J1255:J1258"/>
    <mergeCell ref="K1255:K1258"/>
    <mergeCell ref="L1255:L1258"/>
    <mergeCell ref="M1255:M1258"/>
    <mergeCell ref="N1255:N1258"/>
    <mergeCell ref="O1259:O1262"/>
    <mergeCell ref="P1259:P1262"/>
    <mergeCell ref="Q1259:Q1262"/>
    <mergeCell ref="R1259:R1262"/>
    <mergeCell ref="S1259:S1262"/>
    <mergeCell ref="J1259:J1262"/>
    <mergeCell ref="K1259:K1262"/>
    <mergeCell ref="L1259:L1262"/>
    <mergeCell ref="M1259:M1262"/>
    <mergeCell ref="N1259:N1262"/>
    <mergeCell ref="S1263:S1265"/>
    <mergeCell ref="D1266:D1268"/>
    <mergeCell ref="J1266:J1268"/>
    <mergeCell ref="K1266:K1268"/>
    <mergeCell ref="L1266:L1268"/>
    <mergeCell ref="M1266:M1268"/>
    <mergeCell ref="N1266:N1268"/>
    <mergeCell ref="O1266:O1268"/>
    <mergeCell ref="P1266:P1268"/>
    <mergeCell ref="Q1266:Q1268"/>
    <mergeCell ref="R1266:R1268"/>
    <mergeCell ref="S1266:S1268"/>
    <mergeCell ref="N1263:N1265"/>
    <mergeCell ref="O1263:O1265"/>
    <mergeCell ref="P1263:P1265"/>
    <mergeCell ref="Q1263:Q1265"/>
    <mergeCell ref="R1263:R1265"/>
    <mergeCell ref="D1263:D1265"/>
    <mergeCell ref="J1263:J1265"/>
    <mergeCell ref="K1263:K1265"/>
    <mergeCell ref="L1263:L1265"/>
    <mergeCell ref="M1263:M1265"/>
    <mergeCell ref="S1269:S1273"/>
    <mergeCell ref="N1269:N1273"/>
    <mergeCell ref="O1269:O1273"/>
    <mergeCell ref="P1269:P1273"/>
    <mergeCell ref="Q1269:Q1273"/>
    <mergeCell ref="R1269:R1273"/>
    <mergeCell ref="D1269:D1273"/>
    <mergeCell ref="J1269:J1273"/>
    <mergeCell ref="K1269:K1273"/>
    <mergeCell ref="L1269:L1273"/>
    <mergeCell ref="M1269:M1273"/>
  </mergeCells>
  <pageMargins left="0.5" right="1.25" top="0.75" bottom="0.5" header="0.3" footer="0.3"/>
  <pageSetup paperSize="5" scale="80" orientation="landscape" r:id="rId1"/>
  <headerFooter>
    <oddHeader>Page 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Karoo New </vt:lpstr>
      <vt:lpstr>Blank</vt:lpstr>
      <vt:lpstr>Blank!Print_Titles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RIZWAN</dc:creator>
  <cp:lastModifiedBy>IK</cp:lastModifiedBy>
  <cp:lastPrinted>2017-08-22T09:31:03Z</cp:lastPrinted>
  <dcterms:created xsi:type="dcterms:W3CDTF">2016-08-29T21:09:43Z</dcterms:created>
  <dcterms:modified xsi:type="dcterms:W3CDTF">2017-08-22T09:33:08Z</dcterms:modified>
</cp:coreProperties>
</file>